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MP1AKZON\Downloads\"/>
    </mc:Choice>
  </mc:AlternateContent>
  <bookViews>
    <workbookView xWindow="0" yWindow="240" windowWidth="18840" windowHeight="7500" tabRatio="717"/>
  </bookViews>
  <sheets>
    <sheet name="VERIFICACION JURIDICA" sheetId="27" r:id="rId1"/>
    <sheet name="VERIFICACION FINANCIERA" sheetId="28" r:id="rId2"/>
    <sheet name="EXPERIENCIA" sheetId="29" r:id="rId3"/>
    <sheet name="Cap. Técnica" sheetId="22" r:id="rId4"/>
    <sheet name="Económica" sheetId="21" r:id="rId5"/>
    <sheet name="Consolidado" sheetId="23" r:id="rId6"/>
  </sheets>
  <externalReferences>
    <externalReference r:id="rId7"/>
    <externalReference r:id="rId8"/>
  </externalReferences>
  <definedNames>
    <definedName name="_Toc212325127" localSheetId="1">'VERIFICACION FINANCIERA'!#REF!</definedName>
    <definedName name="_Toc212325127" localSheetId="0">'VERIFICACION JURIDICA'!#REF!</definedName>
    <definedName name="_xlnm.Print_Area" localSheetId="5">Consolidado!$A$1:$F$37</definedName>
    <definedName name="_xlnm.Print_Area" localSheetId="1">'VERIFICACION FINANCIERA'!$A$1:$H$34</definedName>
    <definedName name="_xlnm.Print_Area" localSheetId="0">'VERIFICACION JURIDICA'!$A$1:$H$45</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5">Consolidado!$1:$4</definedName>
    <definedName name="_xlnm.Print_Titles" localSheetId="1">'VERIFICACION FINANCIERA'!$A:$B,'VERIFICACION FINANCIERA'!$1:$8</definedName>
    <definedName name="_xlnm.Print_Titles" localSheetId="0">'VERIFICACION JURIDICA'!$A:$B,'VERIFICACION JURIDICA'!$1:$8</definedName>
  </definedNames>
  <calcPr calcId="162913"/>
</workbook>
</file>

<file path=xl/calcChain.xml><?xml version="1.0" encoding="utf-8"?>
<calcChain xmlns="http://schemas.openxmlformats.org/spreadsheetml/2006/main">
  <c r="H10" i="28" l="1"/>
  <c r="F10" i="28"/>
  <c r="D10" i="28"/>
  <c r="F8" i="21" l="1"/>
  <c r="D25" i="23" l="1"/>
  <c r="D17" i="23"/>
  <c r="D34" i="23"/>
  <c r="C35" i="23"/>
  <c r="F8" i="22"/>
  <c r="D33" i="23" s="1"/>
  <c r="C26" i="23" l="1"/>
  <c r="D9" i="23"/>
  <c r="C18" i="23"/>
  <c r="C10" i="23"/>
  <c r="E7" i="22" l="1"/>
  <c r="D7" i="22"/>
  <c r="D16" i="23" l="1"/>
  <c r="D18" i="23" s="1"/>
  <c r="D20" i="23" s="1"/>
  <c r="D14" i="22"/>
  <c r="E14" i="22" s="1"/>
  <c r="D35" i="23" s="1"/>
  <c r="D37" i="23" s="1"/>
  <c r="D24" i="23"/>
  <c r="D26" i="23" s="1"/>
  <c r="D28" i="23" s="1"/>
  <c r="D19" i="22"/>
  <c r="E19" i="22" s="1"/>
  <c r="D8" i="23"/>
  <c r="D7" i="23"/>
  <c r="D10" i="23" l="1"/>
  <c r="D12" i="23" s="1"/>
  <c r="F7" i="22"/>
</calcChain>
</file>

<file path=xl/sharedStrings.xml><?xml version="1.0" encoding="utf-8"?>
<sst xmlns="http://schemas.openxmlformats.org/spreadsheetml/2006/main" count="295" uniqueCount="132">
  <si>
    <t>SI</t>
  </si>
  <si>
    <t>NO</t>
  </si>
  <si>
    <t>UNIVERSIDAD DEL CAUCA</t>
  </si>
  <si>
    <t>TOTAL</t>
  </si>
  <si>
    <t>OBSERVACIONES</t>
  </si>
  <si>
    <t>SOLIDARIA</t>
  </si>
  <si>
    <t>POSITIVA</t>
  </si>
  <si>
    <t>CONVOCATORIA PÚBLICA No. 13 DE 2019</t>
  </si>
  <si>
    <t>RAMO</t>
  </si>
  <si>
    <t xml:space="preserve">FOLIO </t>
  </si>
  <si>
    <t>PRIMA INCLUIDO IVA</t>
  </si>
  <si>
    <t xml:space="preserve">% 
RELEVANCIA </t>
  </si>
  <si>
    <t xml:space="preserve">PUNTAJE  </t>
  </si>
  <si>
    <t>GRUPO I LA PREVISORA</t>
  </si>
  <si>
    <t>Propuesta Economica</t>
  </si>
  <si>
    <t>GRUPO II POSITIVA</t>
  </si>
  <si>
    <t>GRUPO II SOLIDARIA</t>
  </si>
  <si>
    <t>GRUPO IV LA PREVISORA</t>
  </si>
  <si>
    <t xml:space="preserve">RAMOS </t>
  </si>
  <si>
    <t xml:space="preserve">CONDICIONES BASICAS </t>
  </si>
  <si>
    <t>GRUPO I</t>
  </si>
  <si>
    <t>CUMPLE</t>
  </si>
  <si>
    <t>GRUPO IV</t>
  </si>
  <si>
    <t>PUNTAJE DEDUCIBLES 
(200 puntos)</t>
  </si>
  <si>
    <t>PUNTAJE CONDICIONES COMPLEMENTARIAS
(400 puntos)</t>
  </si>
  <si>
    <t>CONSOLIDADO EVALUACION</t>
  </si>
  <si>
    <t>PROPONENTE 1 - LA PREVISORA GRUPO I</t>
  </si>
  <si>
    <t>CAPACIDAD JURIDICA</t>
  </si>
  <si>
    <t>CAPACIDAD FINANCIERA</t>
  </si>
  <si>
    <t>FACTOR TÉCNICO</t>
  </si>
  <si>
    <t>A – Condiciones Complementarias</t>
  </si>
  <si>
    <t>B - Deducible</t>
  </si>
  <si>
    <t>FACTOR ECONOMICO</t>
  </si>
  <si>
    <t>TOTAL PUNTAJE:</t>
  </si>
  <si>
    <t xml:space="preserve">TOTAL PUNTAJE DE LA OFERTA: </t>
  </si>
  <si>
    <t>FACTOR A EVALUAR GRUPO II</t>
  </si>
  <si>
    <t>PROPONENTE 2 - POSITIVA GRUPO II</t>
  </si>
  <si>
    <t>GRUPOS I y IV - PREVISORA</t>
  </si>
  <si>
    <t>GRUPO II - SOLIDARIA</t>
  </si>
  <si>
    <t>PUNTAJE CONDICIONES COMPLEMENTARIAS
(máx. 600 puntos)</t>
  </si>
  <si>
    <t>GRUPO II - AP Estudiantil</t>
  </si>
  <si>
    <t>GRUPO II - POSITIVA</t>
  </si>
  <si>
    <t>PROPONENTE 1 - SOLIDARIA GRUPO II</t>
  </si>
  <si>
    <t>X</t>
  </si>
  <si>
    <t>FACTOR A EVALUAR GRUPO I</t>
  </si>
  <si>
    <t>FACTOR A EVALUAR GRUPO IV</t>
  </si>
  <si>
    <t>PUNTAJE MÁXIMO</t>
  </si>
  <si>
    <t>PROPONENTE 1 - LA PREVISORA GRUPO IV</t>
  </si>
  <si>
    <t>UNIVERSIDAD DEL CAUCA - VICERRECTORÍA ADMINISTRATIVA</t>
  </si>
  <si>
    <t xml:space="preserve">INFORME DE EVALUACIÓN DE OFERTAS </t>
  </si>
  <si>
    <t>LICITACIÓN PÚBLICA N° 13 de 2019</t>
  </si>
  <si>
    <t xml:space="preserve">VERIFICACIÓN REQUISITOS JURIDICOS HABILITANTES - PROPONENTES </t>
  </si>
  <si>
    <t>OBJETO: LA UNIVERSIDAD DEL CAUCA ESTÁ INTERESADA EN SELECCIONAR UNA O VARIAS COMPAÑÍAS DE SEGUROS, DEBIDAMENTE AUTORIZADAS POR LA SUPERINTENDENCIA FINANCIERA DE COLOMBIA, PARA CONTRATAR LA ADQUISICIÓN DE LAS PÓLIZAS DE SEGUROS REQUERIDAS PARA AMPARAR Y PROTEGER LAS PERSONAS, LOS ACTIVOS E INTERESES PATRIMONIALES, LOS BIENES MUEBLES E INMUEBLES DE SU PROPIEDAD Y DE AQUELLOS POR LOS QUE SEA O LLEGARE A SER LEGALMENTE RESPONSABLE, O LE CORRESPONDA ASEGURAR EN VIRTUD DE DISPOSICIÓN LEGAL O CONTRACTUAL.</t>
  </si>
  <si>
    <t>ITEM</t>
  </si>
  <si>
    <t>PROPONENTES</t>
  </si>
  <si>
    <t>SOLIDARIA   159 folios</t>
  </si>
  <si>
    <t>POSITIVA - 86 folios</t>
  </si>
  <si>
    <t>PREVISORA - 661 folios</t>
  </si>
  <si>
    <t>REQUERIMIENTOS</t>
  </si>
  <si>
    <t>OBSERVACION</t>
  </si>
  <si>
    <t>REQUISITOS DE CAPACIDAD JURIDICA</t>
  </si>
  <si>
    <t>CARTA DE PRESENTACIÓN DE LA PROPUESTA (ANEXO NO 3)</t>
  </si>
  <si>
    <t>Anexo 3 firmado por el Representante Legal Ramiro Alberto Ruiz Clavijo</t>
  </si>
  <si>
    <t>Anexo 3 firmado por el Representante Felipe Campo Arroyo</t>
  </si>
  <si>
    <t>Anexo 3 firmado por Representante legal</t>
  </si>
  <si>
    <t>CERTIFICADO DE EXISTENCIA Y REPRESENTACION LEGAL</t>
  </si>
  <si>
    <t>Representante Legal Ramiro Alberto Ruiz Clavijo</t>
  </si>
  <si>
    <t>Representante Legal  Felipe Campo Arroyo</t>
  </si>
  <si>
    <t>Representante legal Doris Consuelo Sánchez Casallas</t>
  </si>
  <si>
    <t>Certificado expedido por la Superintendencia Financiera de Colombia</t>
  </si>
  <si>
    <t>Autorización del órgano social.</t>
  </si>
  <si>
    <t>NO APLICA</t>
  </si>
  <si>
    <t>Documento de constitución del Consorcio o Unión Temporal.</t>
  </si>
  <si>
    <t>Boletín de Responsabilidad Fiscal</t>
  </si>
  <si>
    <t>El Represntante Legal Ramiro Alberto Ruiz Clavijo No se encuentra reportado como responsable fiscal</t>
  </si>
  <si>
    <t>El Representante Legal Felipe Campo Arroyo no se encuentra reportado como responsable fiscal</t>
  </si>
  <si>
    <t>La Representante Legal no se encuentra reportada como responsable fiscal</t>
  </si>
  <si>
    <t>Certificado de Antecedentes Disciplinarios</t>
  </si>
  <si>
    <t>El Represntante Legal Ramiro Alberto Ruiz Clavijo No resgistra sanciones ni inhabilidades vigentes</t>
  </si>
  <si>
    <t>El Representante Legal Felipe Campo Arroyo no registra sanciones ni inhabilidades vigentes</t>
  </si>
  <si>
    <t>La Representante Legal no registra sanciones ni inhabilidades vigentes</t>
  </si>
  <si>
    <t>Certificado de Antecedentes Judiciales y RNMC</t>
  </si>
  <si>
    <t>El Represntante Legal Ramiro Alberto Ruiz Clavijo No tiene asuntos pendientes con las autoridades judiciales</t>
  </si>
  <si>
    <t>El Representante Legal Felipe Campo Arroyo No tiene asuntos pendientes con las autoridades judiciales</t>
  </si>
  <si>
    <t>La Representante Legal no tiene asuntos pendientes con las autoridades judiciales</t>
  </si>
  <si>
    <t>Cédula de ciudadanía y libreta militar</t>
  </si>
  <si>
    <t>CUMPLE, por ser mayor de 50 años no es requisito libreta militar</t>
  </si>
  <si>
    <t>Original de la garantía de seriedad de la propuesta contenida en una póliza de seguro o aval bancario o patrimonio autónomo.</t>
  </si>
  <si>
    <r>
      <t xml:space="preserve">Segurexpo Bancoldex 113678 29 de mayo al 15 de octubre de 2019 </t>
    </r>
    <r>
      <rPr>
        <b/>
        <sz val="14"/>
        <color rgb="FFFF0000"/>
        <rFont val="Arial Narrow"/>
        <family val="2"/>
      </rPr>
      <t>NO ADJUNTA RECIBO DE PAGO DE LA PÓLIZA</t>
    </r>
  </si>
  <si>
    <t>Confianza CU 047191 - CU 07999 Mayo 29 a octubre 15 de 2019</t>
  </si>
  <si>
    <t xml:space="preserve">Confianza CU 047192 CU 065001 - 29 de mayo al 15 de octubre de 2019 </t>
  </si>
  <si>
    <t xml:space="preserve">Registro Único Tributario Actualizado – RUT </t>
  </si>
  <si>
    <t>Declaración de no estar incluido en las listas nacionales e internacionales de lavados de activos.</t>
  </si>
  <si>
    <t>Certificación del cumplimiento de sus obligaciones con el Sistema Integral de Seguridad Social y Aportes Parafiscales.</t>
  </si>
  <si>
    <t>Registro Único de Proponente – RUP</t>
  </si>
  <si>
    <t>Compromiso de Transparencia (Anexo No. 6)</t>
  </si>
  <si>
    <t>CONCEPTO</t>
  </si>
  <si>
    <t>CIELO PEREZ SOLANO</t>
  </si>
  <si>
    <t>YONNE GALVIS AGREDO</t>
  </si>
  <si>
    <t>Presidenta Junta de Licitaciones y Contratos</t>
  </si>
  <si>
    <t>JEFE, OFICINA ASESORA JURIDICA</t>
  </si>
  <si>
    <t>Vicerrectora Administrativa</t>
  </si>
  <si>
    <t xml:space="preserve">UNIVERSIDAD DEL CAUCA </t>
  </si>
  <si>
    <t xml:space="preserve">VERIFICACIÓN REQUISITOS FINANCIEROS HABILITANTES - PROPONENTES </t>
  </si>
  <si>
    <t>PREVISORA</t>
  </si>
  <si>
    <t>REQUISITOS DE CAPACIDAD FINANCIERA</t>
  </si>
  <si>
    <t>CAPITAL DE TRABAJO igual o superior a 60 % del presupuesto oficial asignado a cada grupo, o sumatoria de los grupos a los que se presente</t>
  </si>
  <si>
    <t>ÍNDICE DE LIQUIDEZ mayor o igual a 1</t>
  </si>
  <si>
    <t>ÍNDICE DE ENDEUDAMIENTO menor o igual a 92%</t>
  </si>
  <si>
    <t>RAZÓN DE COBERTURA DE INTERESES mayor o igual a 0 o indeterminado</t>
  </si>
  <si>
    <t>INDETERMINADO</t>
  </si>
  <si>
    <t>UNIVERSIDAD DEL CAUCA- VICERECTORIA ADMINISTRATIVA</t>
  </si>
  <si>
    <t>EXPERIENCIA HABILITANTE</t>
  </si>
  <si>
    <t>LA PREVISORA</t>
  </si>
  <si>
    <t>Centrales Electricas de Nariño</t>
  </si>
  <si>
    <t>2.547,2 SMMLV</t>
  </si>
  <si>
    <t>Hospital Universitario de Popayan</t>
  </si>
  <si>
    <t>1.149,86 SMMLV</t>
  </si>
  <si>
    <t>Electrificadora del Huila</t>
  </si>
  <si>
    <t>2.605 SMMLV</t>
  </si>
  <si>
    <t>GRUPO II</t>
  </si>
  <si>
    <t>Gobernación de Antioquia</t>
  </si>
  <si>
    <t>1.086 SMMLV</t>
  </si>
  <si>
    <t>Municipio de Santiago de Cali</t>
  </si>
  <si>
    <t>3.725 SMMLV</t>
  </si>
  <si>
    <t>GRUPO III</t>
  </si>
  <si>
    <t>SE DECLARA DESIERTO (NO HUBO OFERTA)</t>
  </si>
  <si>
    <t>La Ceiba Empresas Públicas de Neiva</t>
  </si>
  <si>
    <t>$10.053.210.87</t>
  </si>
  <si>
    <t>Gobernación de Boyaca</t>
  </si>
  <si>
    <t xml:space="preserve">AVALA </t>
  </si>
  <si>
    <t>UNIÓN TEMPORAL ITAÚ - WILLIS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</si>
</sst>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43" formatCode="_-* #,##0.00_-;\-* #,##0.00_-;_-* &quot;-&quot;??_-;_-@_-"/>
    <numFmt numFmtId="164" formatCode="&quot;$&quot;\ #,##0_);[Red]\(&quot;$&quot;\ #,##0\)"/>
    <numFmt numFmtId="165" formatCode="_(&quot;$&quot;\ * #,##0.00_);_(&quot;$&quot;\ * \(#,##0.00\);_(&quot;$&quot;\ * &quot;-&quot;??_);_(@_)"/>
    <numFmt numFmtId="166" formatCode="_(* #,##0.00_);_(* \(#,##0.00\);_(* &quot;-&quot;??_);_(@_)"/>
    <numFmt numFmtId="167" formatCode="_ * #,##0.00_ ;_ * \-#,##0.00_ ;_ * &quot;-&quot;??_ ;_ @_ "/>
    <numFmt numFmtId="168" formatCode="\ 00\ &quot;Puntos&quot;"/>
    <numFmt numFmtId="172" formatCode="_(&quot;$&quot;\ * #,##0_);_(&quot;$&quot;\ * \(#,##0\);_(&quot;$&quot;\ * &quot;-&quot;??_);_(@_)"/>
    <numFmt numFmtId="173" formatCode="&quot;$&quot;\ #,##0"/>
    <numFmt numFmtId="174" formatCode="&quot;$&quot;\ #,##0.00"/>
    <numFmt numFmtId="175" formatCode="_(* #,##0_);_(* \(#,##0\);_(* &quot;-&quot;??_);_(@_)"/>
    <numFmt numFmtId="176" formatCode="0.0"/>
    <numFmt numFmtId="177" formatCode="&quot;$&quot;#,##0.00"/>
    <numFmt numFmtId="178" formatCode="&quot;$&quot;#,##0"/>
    <numFmt numFmtId="179" formatCode="&quot;$&quot;#,##0;[Red]\-&quot;$&quot;#,##0"/>
    <numFmt numFmtId="180" formatCode="_-[$$-240A]\ * #,##0.00_ ;_-[$$-240A]\ * \-#,##0.00\ ;_-[$$-240A]\ * &quot;-&quot;??_ ;_-@_ "/>
    <numFmt numFmtId="181" formatCode="000\°00&quot;´&quot;00&quot;´´&quot;"/>
    <numFmt numFmtId="182" formatCode="&quot;Activado&quot;;&quot;Activado&quot;;&quot;Desactivado&quot;"/>
    <numFmt numFmtId="183" formatCode="#,##0.0"/>
    <numFmt numFmtId="184" formatCode="d\-mmm\-yyyy"/>
    <numFmt numFmtId="185" formatCode="_-* #,##0.00\ _€_-;\-* #,##0.00\ _€_-;_-* &quot;-&quot;??\ _€_-;_-@_-"/>
    <numFmt numFmtId="186" formatCode="_ &quot;$&quot;* #,##0.00_ ;_ &quot;$&quot;* \-#,##0.00_ ;_ &quot;$&quot;* &quot;-&quot;??_ ;_ @_ "/>
    <numFmt numFmtId="187" formatCode="_-&quot;$&quot;* #,##0.00_-;\-&quot;$&quot;* #,##0.00_-;_-&quot;$&quot;* &quot;-&quot;??_-;_-@_-"/>
    <numFmt numFmtId="188" formatCode="_ &quot;$&quot;\ * #,##0.00_ ;_ &quot;$&quot;\ * \-#,##0.00_ ;_ &quot;$&quot;\ * &quot;-&quot;??_ ;_ @_ "/>
    <numFmt numFmtId="189" formatCode="_(&quot;$&quot;* #,##0.00_);_(&quot;$&quot;* \(#,##0.00\);_(&quot;$&quot;* &quot;-&quot;??_);_(@_)"/>
    <numFmt numFmtId="190" formatCode="_(* #,##0\ &quot;pta&quot;_);_(* \(#,##0\ &quot;pta&quot;\);_(* &quot;-&quot;??\ &quot;pta&quot;_);_(@_)"/>
    <numFmt numFmtId="191" formatCode="_(* #,##0.000_);_(* \(#,##0.000\);_(* &quot;-&quot;??_);_(@_)"/>
  </numFmts>
  <fonts count="38" x14ac:knownFonts="1">
    <font>
      <sz val="11"/>
      <color theme="1"/>
      <name val="Calibri"/>
      <family val="2"/>
      <scheme val="minor"/>
    </font>
    <font>
      <sz val="11"/>
      <color theme="1"/>
      <name val="Arial"/>
      <family val="2"/>
    </font>
    <font>
      <sz val="10"/>
      <name val="Arial"/>
      <family val="2"/>
    </font>
    <font>
      <sz val="11"/>
      <color theme="1"/>
      <name val="Calibri"/>
      <family val="2"/>
      <scheme val="minor"/>
    </font>
    <font>
      <b/>
      <sz val="11"/>
      <name val="Arial Narrow"/>
      <family val="2"/>
    </font>
    <font>
      <sz val="11"/>
      <name val="Arial Narrow"/>
      <family val="2"/>
    </font>
    <font>
      <sz val="11"/>
      <color indexed="8"/>
      <name val="Arial Narrow"/>
      <family val="2"/>
    </font>
    <font>
      <sz val="10"/>
      <name val="Arial"/>
      <family val="2"/>
    </font>
    <font>
      <sz val="11"/>
      <name val="Arial"/>
      <family val="2"/>
    </font>
    <font>
      <b/>
      <sz val="11"/>
      <name val="Arial"/>
      <family val="2"/>
    </font>
    <font>
      <b/>
      <sz val="11"/>
      <color rgb="FF7030A0"/>
      <name val="Arial Narrow"/>
      <family val="2"/>
    </font>
    <font>
      <b/>
      <sz val="14"/>
      <color theme="9" tint="-0.249977111117893"/>
      <name val="Calibri"/>
      <family val="2"/>
      <scheme val="minor"/>
    </font>
    <font>
      <b/>
      <sz val="12"/>
      <color theme="9" tint="-0.249977111117893"/>
      <name val="Calibri"/>
      <family val="2"/>
      <scheme val="minor"/>
    </font>
    <font>
      <b/>
      <sz val="11"/>
      <color theme="9" tint="-0.249977111117893"/>
      <name val="Calibri"/>
      <family val="2"/>
      <scheme val="minor"/>
    </font>
    <font>
      <b/>
      <sz val="16"/>
      <name val="Arial Narrow"/>
      <family val="2"/>
    </font>
    <font>
      <b/>
      <sz val="10"/>
      <name val="Arial Narrow"/>
      <family val="2"/>
    </font>
    <font>
      <b/>
      <sz val="11"/>
      <color rgb="FF000000"/>
      <name val="Arial"/>
      <family val="2"/>
    </font>
    <font>
      <sz val="11"/>
      <color rgb="FF000000"/>
      <name val="Arial"/>
      <family val="2"/>
    </font>
    <font>
      <b/>
      <sz val="12"/>
      <name val="Arial"/>
      <family val="2"/>
    </font>
    <font>
      <sz val="10"/>
      <name val="Arial Narrow"/>
      <family val="2"/>
    </font>
    <font>
      <b/>
      <sz val="14"/>
      <name val="Arial"/>
      <family val="2"/>
    </font>
    <font>
      <b/>
      <sz val="12"/>
      <name val="Arial Narrow"/>
      <family val="2"/>
    </font>
    <font>
      <b/>
      <sz val="16"/>
      <color rgb="FF002060"/>
      <name val="Arial Narrow"/>
      <family val="2"/>
    </font>
    <font>
      <b/>
      <sz val="14"/>
      <color rgb="FF002060"/>
      <name val="Arial Narrow"/>
      <family val="2"/>
    </font>
    <font>
      <sz val="14"/>
      <name val="Arial Narrow"/>
      <family val="2"/>
    </font>
    <font>
      <sz val="18"/>
      <name val="Arial Narrow"/>
      <family val="2"/>
    </font>
    <font>
      <b/>
      <sz val="14"/>
      <color rgb="FFFF0000"/>
      <name val="Arial Narrow"/>
      <family val="2"/>
    </font>
    <font>
      <sz val="12"/>
      <name val="Arial Narrow"/>
      <family val="2"/>
    </font>
    <font>
      <sz val="16"/>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3"/>
      <name val="Arial Narrow"/>
      <family val="2"/>
    </font>
    <font>
      <b/>
      <sz val="14"/>
      <name val="Arial Narrow"/>
      <family val="2"/>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indexed="9"/>
        <bgColor indexed="8"/>
      </patternFill>
    </fill>
    <fill>
      <patternFill patternType="solid">
        <fgColor rgb="FFFFFFFF"/>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C000"/>
        <bgColor indexed="64"/>
      </patternFill>
    </fill>
    <fill>
      <patternFill patternType="solid">
        <fgColor theme="9" tint="0.399975585192419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24">
    <xf numFmtId="0" fontId="0" fillId="0" borderId="0"/>
    <xf numFmtId="0" fontId="2" fillId="0" borderId="0" applyNumberFormat="0" applyFill="0" applyBorder="0" applyAlignment="0" applyProtection="0"/>
    <xf numFmtId="166" fontId="3" fillId="0" borderId="0" applyFont="0" applyFill="0" applyBorder="0" applyAlignment="0" applyProtection="0"/>
    <xf numFmtId="0" fontId="2" fillId="0" borderId="0" applyNumberFormat="0" applyFill="0" applyBorder="0" applyAlignment="0" applyProtection="0"/>
    <xf numFmtId="168" fontId="2" fillId="0" borderId="0" applyFont="0" applyFill="0" applyBorder="0" applyAlignment="0" applyProtection="0"/>
    <xf numFmtId="0" fontId="7" fillId="0" borderId="0"/>
    <xf numFmtId="0" fontId="7" fillId="0" borderId="0" applyFont="0" applyFill="0" applyBorder="0" applyAlignment="0" applyProtection="0"/>
    <xf numFmtId="165" fontId="3" fillId="0" borderId="0" applyFont="0" applyFill="0" applyBorder="0" applyAlignment="0" applyProtection="0"/>
    <xf numFmtId="0" fontId="2" fillId="0" borderId="0"/>
    <xf numFmtId="166" fontId="2" fillId="0" borderId="0" applyFont="0" applyFill="0" applyBorder="0" applyAlignment="0" applyProtection="0"/>
    <xf numFmtId="0" fontId="2" fillId="0" borderId="0" applyFont="0" applyFill="0" applyBorder="0" applyAlignment="0" applyProtection="0"/>
    <xf numFmtId="0" fontId="2" fillId="0" borderId="0"/>
    <xf numFmtId="43" fontId="2" fillId="0" borderId="0" applyFont="0" applyFill="0" applyBorder="0" applyAlignment="0" applyProtection="0"/>
    <xf numFmtId="2" fontId="2" fillId="0" borderId="0"/>
    <xf numFmtId="180" fontId="2" fillId="0" borderId="0">
      <alignment horizontal="center"/>
    </xf>
    <xf numFmtId="1" fontId="2" fillId="0" borderId="0"/>
    <xf numFmtId="180" fontId="30" fillId="0" borderId="0" applyFont="0" applyFill="0" applyBorder="0" applyAlignment="0" applyProtection="0"/>
    <xf numFmtId="4" fontId="31" fillId="0" borderId="0">
      <protection locked="0"/>
    </xf>
    <xf numFmtId="4" fontId="31" fillId="0" borderId="0">
      <protection locked="0"/>
    </xf>
    <xf numFmtId="4" fontId="32" fillId="0" borderId="0">
      <protection locked="0"/>
    </xf>
    <xf numFmtId="4" fontId="31" fillId="0" borderId="0">
      <protection locked="0"/>
    </xf>
    <xf numFmtId="4" fontId="31" fillId="0" borderId="0">
      <protection locked="0"/>
    </xf>
    <xf numFmtId="4" fontId="31" fillId="0" borderId="0">
      <protection locked="0"/>
    </xf>
    <xf numFmtId="4" fontId="32" fillId="0" borderId="0">
      <protection locked="0"/>
    </xf>
    <xf numFmtId="181" fontId="2" fillId="0" borderId="0"/>
    <xf numFmtId="180" fontId="33" fillId="0" borderId="0" applyNumberFormat="0" applyFill="0" applyBorder="0" applyAlignment="0" applyProtection="0">
      <alignment vertical="top"/>
      <protection locked="0"/>
    </xf>
    <xf numFmtId="180" fontId="33" fillId="0" borderId="0" applyNumberFormat="0" applyFill="0" applyBorder="0" applyAlignment="0" applyProtection="0">
      <alignment vertical="top"/>
      <protection locked="0"/>
    </xf>
    <xf numFmtId="180" fontId="34" fillId="0" borderId="0" applyNumberForma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66" fontId="2" fillId="0" borderId="0" applyFont="0" applyFill="0" applyBorder="0" applyAlignment="0" applyProtection="0"/>
    <xf numFmtId="184" fontId="2" fillId="0" borderId="0" applyFont="0" applyFill="0" applyBorder="0" applyAlignment="0" applyProtection="0"/>
    <xf numFmtId="167"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3" fillId="0" borderId="0" applyFont="0" applyFill="0" applyBorder="0" applyAlignment="0" applyProtection="0"/>
    <xf numFmtId="185" fontId="3" fillId="0" borderId="0" applyFont="0" applyFill="0" applyBorder="0" applyAlignment="0" applyProtection="0"/>
    <xf numFmtId="166"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6" fontId="2" fillId="0" borderId="0"/>
    <xf numFmtId="180"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87" fontId="3"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0" fontId="2" fillId="0" borderId="0"/>
    <xf numFmtId="0" fontId="19" fillId="0" borderId="0"/>
    <xf numFmtId="0" fontId="2" fillId="0" borderId="0"/>
    <xf numFmtId="0" fontId="3" fillId="0" borderId="0"/>
    <xf numFmtId="0" fontId="3" fillId="0" borderId="0"/>
    <xf numFmtId="0" fontId="3" fillId="0" borderId="0"/>
    <xf numFmtId="180" fontId="2" fillId="0" borderId="0" applyAlignment="0"/>
    <xf numFmtId="180" fontId="2" fillId="0" borderId="0"/>
    <xf numFmtId="180" fontId="2" fillId="0" borderId="0"/>
    <xf numFmtId="180" fontId="2" fillId="0" borderId="0"/>
    <xf numFmtId="164" fontId="2" fillId="0" borderId="0" applyAlignment="0"/>
    <xf numFmtId="0" fontId="19" fillId="0" borderId="0"/>
    <xf numFmtId="0" fontId="2" fillId="0" borderId="0"/>
    <xf numFmtId="180" fontId="2" fillId="0" borderId="0"/>
    <xf numFmtId="180" fontId="2" fillId="0" borderId="0" applyAlignment="0"/>
    <xf numFmtId="0" fontId="3" fillId="0" borderId="0"/>
    <xf numFmtId="180" fontId="3" fillId="0" borderId="0"/>
    <xf numFmtId="180" fontId="2" fillId="0" borderId="0"/>
    <xf numFmtId="180" fontId="2" fillId="0" borderId="0"/>
    <xf numFmtId="180" fontId="3" fillId="0" borderId="0"/>
    <xf numFmtId="180" fontId="2" fillId="0" borderId="0"/>
    <xf numFmtId="180" fontId="2" fillId="0" borderId="0"/>
    <xf numFmtId="180" fontId="2" fillId="0" borderId="0"/>
    <xf numFmtId="180" fontId="35" fillId="0" borderId="0"/>
    <xf numFmtId="180" fontId="2" fillId="0" borderId="0"/>
    <xf numFmtId="0" fontId="2" fillId="0" borderId="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49" fontId="29" fillId="0" borderId="0">
      <alignment horizontal="center" vertical="center"/>
    </xf>
    <xf numFmtId="190" fontId="2" fillId="0" borderId="0" applyFont="0" applyFill="0" applyBorder="0" applyAlignment="0" applyProtection="0"/>
    <xf numFmtId="0" fontId="2" fillId="0" borderId="0"/>
  </cellStyleXfs>
  <cellXfs count="242">
    <xf numFmtId="0" fontId="0" fillId="0" borderId="0" xfId="0"/>
    <xf numFmtId="0" fontId="3" fillId="0" borderId="0" xfId="0" applyFont="1"/>
    <xf numFmtId="0" fontId="3" fillId="0" borderId="0" xfId="0" applyFont="1" applyBorder="1"/>
    <xf numFmtId="0" fontId="1" fillId="0" borderId="0" xfId="0" applyFont="1"/>
    <xf numFmtId="0" fontId="1" fillId="0" borderId="0" xfId="0" applyFont="1" applyAlignment="1">
      <alignment horizontal="center"/>
    </xf>
    <xf numFmtId="0" fontId="8" fillId="4" borderId="17" xfId="8" applyFont="1" applyFill="1" applyBorder="1" applyAlignment="1">
      <alignment horizontal="center" vertical="center"/>
    </xf>
    <xf numFmtId="3" fontId="8" fillId="4" borderId="18" xfId="8" applyNumberFormat="1" applyFont="1" applyFill="1" applyBorder="1" applyAlignment="1">
      <alignment horizontal="center" vertical="center" wrapText="1"/>
    </xf>
    <xf numFmtId="3" fontId="2" fillId="4" borderId="18" xfId="8" applyNumberFormat="1" applyFont="1" applyFill="1" applyBorder="1" applyAlignment="1">
      <alignment horizontal="center" vertical="center" wrapText="1"/>
    </xf>
    <xf numFmtId="0" fontId="8" fillId="4" borderId="18" xfId="8" applyFont="1" applyFill="1" applyBorder="1" applyAlignment="1">
      <alignment horizontal="center" vertical="center"/>
    </xf>
    <xf numFmtId="173" fontId="1" fillId="0" borderId="0" xfId="0" applyNumberFormat="1" applyFont="1"/>
    <xf numFmtId="0" fontId="5" fillId="0" borderId="0" xfId="8" applyFont="1"/>
    <xf numFmtId="174" fontId="1" fillId="0" borderId="0" xfId="0" applyNumberFormat="1" applyFont="1"/>
    <xf numFmtId="173" fontId="9" fillId="0" borderId="0" xfId="10" applyNumberFormat="1" applyFont="1" applyFill="1" applyBorder="1" applyAlignment="1">
      <alignment horizontal="center" vertical="center"/>
    </xf>
    <xf numFmtId="0" fontId="8" fillId="3" borderId="19" xfId="0" applyFont="1" applyFill="1" applyBorder="1" applyAlignment="1">
      <alignment vertical="center" wrapText="1"/>
    </xf>
    <xf numFmtId="0" fontId="8" fillId="3" borderId="20" xfId="8" applyFont="1" applyFill="1" applyBorder="1" applyAlignment="1">
      <alignment horizontal="center"/>
    </xf>
    <xf numFmtId="172" fontId="9" fillId="3" borderId="20" xfId="7" applyNumberFormat="1" applyFont="1" applyFill="1" applyBorder="1" applyAlignment="1">
      <alignment horizontal="center"/>
    </xf>
    <xf numFmtId="10" fontId="5" fillId="2" borderId="20" xfId="4" applyNumberFormat="1" applyFont="1" applyFill="1" applyBorder="1" applyAlignment="1" applyProtection="1">
      <alignment horizontal="center" vertical="center" wrapText="1"/>
    </xf>
    <xf numFmtId="3" fontId="9" fillId="3" borderId="21" xfId="10" applyNumberFormat="1" applyFont="1" applyFill="1" applyBorder="1" applyAlignment="1">
      <alignment horizontal="center"/>
    </xf>
    <xf numFmtId="0" fontId="8" fillId="3" borderId="22" xfId="0" applyFont="1" applyFill="1" applyBorder="1" applyAlignment="1">
      <alignment vertical="center" wrapText="1"/>
    </xf>
    <xf numFmtId="0" fontId="8" fillId="3" borderId="23" xfId="8" applyFont="1" applyFill="1" applyBorder="1" applyAlignment="1">
      <alignment horizontal="center"/>
    </xf>
    <xf numFmtId="172" fontId="9" fillId="3" borderId="23" xfId="7" applyNumberFormat="1" applyFont="1" applyFill="1" applyBorder="1" applyAlignment="1">
      <alignment horizontal="center"/>
    </xf>
    <xf numFmtId="10" fontId="5" fillId="2" borderId="23" xfId="4" applyNumberFormat="1" applyFont="1" applyFill="1" applyBorder="1" applyAlignment="1" applyProtection="1">
      <alignment horizontal="center" vertical="center" wrapText="1"/>
    </xf>
    <xf numFmtId="3" fontId="9" fillId="3" borderId="24" xfId="10" applyNumberFormat="1" applyFont="1" applyFill="1" applyBorder="1" applyAlignment="1">
      <alignment horizontal="center"/>
    </xf>
    <xf numFmtId="0" fontId="8" fillId="3" borderId="19" xfId="0" applyFont="1" applyFill="1" applyBorder="1" applyAlignment="1">
      <alignment vertical="center"/>
    </xf>
    <xf numFmtId="10" fontId="5" fillId="2" borderId="20" xfId="9" applyNumberFormat="1" applyFont="1" applyFill="1" applyBorder="1" applyAlignment="1" applyProtection="1">
      <alignment horizontal="center" vertical="center"/>
    </xf>
    <xf numFmtId="0" fontId="8" fillId="3" borderId="22" xfId="0" applyFont="1" applyFill="1" applyBorder="1" applyAlignment="1">
      <alignment vertical="center"/>
    </xf>
    <xf numFmtId="10" fontId="5" fillId="2" borderId="23" xfId="9" applyNumberFormat="1" applyFont="1" applyFill="1" applyBorder="1" applyAlignment="1" applyProtection="1">
      <alignment horizontal="center" vertical="center"/>
    </xf>
    <xf numFmtId="0" fontId="5" fillId="0" borderId="0" xfId="8" applyFont="1" applyFill="1" applyAlignment="1">
      <alignment horizontal="justify" vertical="center" wrapText="1"/>
    </xf>
    <xf numFmtId="0" fontId="4" fillId="7" borderId="5" xfId="8" applyFont="1" applyFill="1" applyBorder="1" applyAlignment="1" applyProtection="1">
      <alignment horizontal="center" vertical="center"/>
    </xf>
    <xf numFmtId="175" fontId="4" fillId="2" borderId="5" xfId="9" applyNumberFormat="1" applyFont="1" applyFill="1" applyBorder="1" applyAlignment="1" applyProtection="1">
      <alignment horizontal="center" vertical="center" wrapText="1"/>
    </xf>
    <xf numFmtId="175" fontId="15" fillId="2" borderId="5" xfId="9" applyNumberFormat="1" applyFont="1" applyFill="1" applyBorder="1" applyAlignment="1" applyProtection="1">
      <alignment horizontal="center" vertical="center" wrapText="1"/>
    </xf>
    <xf numFmtId="0" fontId="5" fillId="2" borderId="0" xfId="8" applyFont="1" applyFill="1"/>
    <xf numFmtId="0" fontId="8" fillId="3" borderId="1" xfId="0" applyFont="1" applyFill="1" applyBorder="1" applyAlignment="1">
      <alignment vertical="center"/>
    </xf>
    <xf numFmtId="166" fontId="5" fillId="2" borderId="1" xfId="9" applyFont="1" applyFill="1" applyBorder="1" applyAlignment="1" applyProtection="1">
      <alignment horizontal="center" vertical="center"/>
    </xf>
    <xf numFmtId="175" fontId="5" fillId="2" borderId="1" xfId="9" applyNumberFormat="1" applyFont="1" applyFill="1" applyBorder="1" applyAlignment="1" applyProtection="1">
      <alignment vertical="center"/>
    </xf>
    <xf numFmtId="175" fontId="5" fillId="2" borderId="1" xfId="8" applyNumberFormat="1" applyFont="1" applyFill="1" applyBorder="1"/>
    <xf numFmtId="0" fontId="5" fillId="3" borderId="0" xfId="8" applyFont="1" applyFill="1"/>
    <xf numFmtId="0" fontId="5" fillId="0" borderId="0" xfId="8" applyFont="1" applyAlignment="1">
      <alignment horizontal="center"/>
    </xf>
    <xf numFmtId="0" fontId="12" fillId="0" borderId="0" xfId="1" applyNumberFormat="1" applyFont="1" applyFill="1" applyBorder="1" applyAlignment="1" applyProtection="1">
      <alignment vertical="center" wrapText="1"/>
    </xf>
    <xf numFmtId="0" fontId="12" fillId="0" borderId="0" xfId="1" applyNumberFormat="1" applyFont="1" applyFill="1" applyBorder="1" applyAlignment="1" applyProtection="1">
      <alignment vertical="top" wrapText="1"/>
    </xf>
    <xf numFmtId="0" fontId="16" fillId="8" borderId="1" xfId="0" applyFont="1" applyFill="1" applyBorder="1" applyAlignment="1">
      <alignment horizontal="justify" wrapText="1"/>
    </xf>
    <xf numFmtId="0" fontId="17" fillId="8" borderId="1" xfId="0" applyFont="1" applyFill="1" applyBorder="1" applyAlignment="1">
      <alignment horizontal="justify" wrapText="1"/>
    </xf>
    <xf numFmtId="175" fontId="17" fillId="8" borderId="1" xfId="2" applyNumberFormat="1" applyFont="1" applyFill="1" applyBorder="1" applyAlignment="1">
      <alignment horizontal="center" vertical="center" wrapText="1"/>
    </xf>
    <xf numFmtId="0" fontId="0" fillId="0" borderId="0" xfId="0" applyAlignment="1">
      <alignment wrapText="1"/>
    </xf>
    <xf numFmtId="0" fontId="16" fillId="9" borderId="1" xfId="0" applyFont="1" applyFill="1" applyBorder="1" applyAlignment="1">
      <alignment horizontal="justify" wrapText="1"/>
    </xf>
    <xf numFmtId="175" fontId="17" fillId="9" borderId="1" xfId="2" applyNumberFormat="1" applyFont="1" applyFill="1" applyBorder="1" applyAlignment="1">
      <alignment horizontal="center" vertical="center" wrapText="1"/>
    </xf>
    <xf numFmtId="175" fontId="17" fillId="9" borderId="3" xfId="2" applyNumberFormat="1" applyFont="1" applyFill="1" applyBorder="1" applyAlignment="1">
      <alignment horizontal="center" vertical="center" wrapText="1"/>
    </xf>
    <xf numFmtId="175" fontId="17" fillId="8" borderId="3" xfId="2" applyNumberFormat="1" applyFont="1" applyFill="1" applyBorder="1" applyAlignment="1">
      <alignment horizontal="center" vertical="center" wrapText="1"/>
    </xf>
    <xf numFmtId="0" fontId="12" fillId="0" borderId="0" xfId="1" applyNumberFormat="1" applyFont="1" applyFill="1" applyBorder="1" applyAlignment="1" applyProtection="1">
      <alignment horizontal="center" vertical="top" wrapText="1"/>
    </xf>
    <xf numFmtId="0" fontId="9" fillId="0" borderId="0" xfId="0" applyFont="1" applyFill="1" applyBorder="1" applyAlignment="1">
      <alignment horizontal="left" vertical="center" wrapText="1"/>
    </xf>
    <xf numFmtId="175" fontId="9" fillId="0" borderId="0" xfId="2" applyNumberFormat="1" applyFont="1" applyFill="1" applyBorder="1" applyAlignment="1">
      <alignment horizontal="center" vertical="center" wrapText="1"/>
    </xf>
    <xf numFmtId="175" fontId="17" fillId="8" borderId="10" xfId="2" applyNumberFormat="1" applyFont="1" applyFill="1" applyBorder="1" applyAlignment="1">
      <alignment vertical="center" wrapText="1"/>
    </xf>
    <xf numFmtId="175" fontId="17" fillId="8" borderId="5" xfId="2" applyNumberFormat="1" applyFont="1" applyFill="1" applyBorder="1" applyAlignment="1">
      <alignment vertical="center" wrapText="1"/>
    </xf>
    <xf numFmtId="175" fontId="17" fillId="8" borderId="1" xfId="2" applyNumberFormat="1" applyFont="1" applyFill="1" applyBorder="1" applyAlignment="1">
      <alignment vertical="center" wrapText="1"/>
    </xf>
    <xf numFmtId="0" fontId="18" fillId="0" borderId="0" xfId="11" applyFont="1" applyFill="1" applyAlignment="1">
      <alignment vertical="center"/>
    </xf>
    <xf numFmtId="0" fontId="19" fillId="0" borderId="0" xfId="11" applyFont="1" applyFill="1" applyAlignment="1">
      <alignment vertical="center"/>
    </xf>
    <xf numFmtId="0" fontId="18" fillId="0" borderId="0" xfId="11" applyFont="1" applyFill="1" applyBorder="1" applyAlignment="1">
      <alignment vertical="center"/>
    </xf>
    <xf numFmtId="0" fontId="19" fillId="0" borderId="0" xfId="11" applyFont="1" applyFill="1"/>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1" fillId="3" borderId="1" xfId="11" applyFont="1" applyFill="1" applyBorder="1" applyAlignment="1">
      <alignment horizontal="center" vertical="center"/>
    </xf>
    <xf numFmtId="0" fontId="15" fillId="0" borderId="10" xfId="11" applyFont="1" applyFill="1" applyBorder="1" applyAlignment="1">
      <alignment horizontal="center" vertical="center"/>
    </xf>
    <xf numFmtId="0" fontId="4" fillId="0" borderId="1" xfId="11" applyFont="1" applyFill="1" applyBorder="1" applyAlignment="1">
      <alignment horizontal="center" vertical="center"/>
    </xf>
    <xf numFmtId="0" fontId="24" fillId="3" borderId="5" xfId="11" applyFont="1" applyFill="1" applyBorder="1" applyAlignment="1">
      <alignment horizontal="justify" vertical="center"/>
    </xf>
    <xf numFmtId="0" fontId="24" fillId="0" borderId="5" xfId="11" applyFont="1" applyFill="1" applyBorder="1" applyAlignment="1">
      <alignment horizontal="center" vertical="center"/>
    </xf>
    <xf numFmtId="0" fontId="24" fillId="3" borderId="5" xfId="11" applyFont="1" applyFill="1" applyBorder="1" applyAlignment="1">
      <alignment horizontal="center" vertical="center"/>
    </xf>
    <xf numFmtId="0" fontId="4" fillId="0" borderId="5" xfId="11" applyFont="1" applyFill="1" applyBorder="1" applyAlignment="1">
      <alignment horizontal="center" vertical="center"/>
    </xf>
    <xf numFmtId="0" fontId="24" fillId="3" borderId="1" xfId="11" applyFont="1" applyFill="1" applyBorder="1" applyAlignment="1">
      <alignment horizontal="justify" vertical="center"/>
    </xf>
    <xf numFmtId="0" fontId="24" fillId="0" borderId="1" xfId="11" applyFont="1" applyFill="1" applyBorder="1" applyAlignment="1">
      <alignment horizontal="justify" vertical="center"/>
    </xf>
    <xf numFmtId="0" fontId="25" fillId="3" borderId="1" xfId="11" applyFont="1" applyFill="1" applyBorder="1" applyAlignment="1">
      <alignment horizontal="justify" vertical="center"/>
    </xf>
    <xf numFmtId="0" fontId="24" fillId="0" borderId="1" xfId="11" applyFont="1" applyFill="1" applyBorder="1" applyAlignment="1">
      <alignment horizontal="center" vertical="center"/>
    </xf>
    <xf numFmtId="0" fontId="24" fillId="3" borderId="1" xfId="11" applyFont="1" applyFill="1" applyBorder="1" applyAlignment="1">
      <alignment horizontal="center" vertical="center"/>
    </xf>
    <xf numFmtId="0" fontId="24" fillId="3" borderId="1" xfId="11" applyFont="1" applyFill="1" applyBorder="1" applyAlignment="1">
      <alignment horizontal="center" vertical="center" wrapText="1"/>
    </xf>
    <xf numFmtId="0" fontId="24" fillId="3" borderId="1" xfId="11" applyFont="1" applyFill="1" applyBorder="1" applyAlignment="1">
      <alignment horizontal="justify" vertical="center" wrapText="1"/>
    </xf>
    <xf numFmtId="0" fontId="24" fillId="0" borderId="1" xfId="11" applyFont="1" applyFill="1" applyBorder="1" applyAlignment="1">
      <alignment horizontal="center" vertical="center" wrapText="1"/>
    </xf>
    <xf numFmtId="0" fontId="24" fillId="0" borderId="1" xfId="11" applyFont="1" applyFill="1" applyBorder="1" applyAlignment="1">
      <alignment horizontal="justify" vertical="center" wrapText="1"/>
    </xf>
    <xf numFmtId="0" fontId="26" fillId="3" borderId="1" xfId="11" applyFont="1" applyFill="1" applyBorder="1" applyAlignment="1">
      <alignment horizontal="center" vertical="center"/>
    </xf>
    <xf numFmtId="0" fontId="21" fillId="0" borderId="0" xfId="11" applyFont="1" applyFill="1" applyAlignment="1">
      <alignment horizontal="center" vertical="center"/>
    </xf>
    <xf numFmtId="0" fontId="19" fillId="0" borderId="0" xfId="11" applyFont="1" applyFill="1" applyAlignment="1">
      <alignment horizontal="center" vertical="center"/>
    </xf>
    <xf numFmtId="0" fontId="19" fillId="0" borderId="0" xfId="11" applyFont="1" applyFill="1" applyAlignment="1">
      <alignment horizontal="justify" vertical="justify"/>
    </xf>
    <xf numFmtId="0" fontId="19" fillId="0" borderId="0" xfId="11" applyFont="1" applyFill="1" applyAlignment="1">
      <alignment horizontal="center" vertical="justify"/>
    </xf>
    <xf numFmtId="0" fontId="21" fillId="0" borderId="0" xfId="11" applyFont="1" applyFill="1"/>
    <xf numFmtId="0" fontId="15" fillId="0" borderId="0" xfId="11" applyFont="1" applyFill="1"/>
    <xf numFmtId="0" fontId="21" fillId="0" borderId="0" xfId="11" applyFont="1" applyFill="1" applyAlignment="1">
      <alignment horizontal="justify" vertical="justify"/>
    </xf>
    <xf numFmtId="0" fontId="21" fillId="0" borderId="0" xfId="11" applyFont="1" applyFill="1" applyAlignment="1">
      <alignment horizontal="center" vertical="justify"/>
    </xf>
    <xf numFmtId="0" fontId="21" fillId="0" borderId="0" xfId="11" applyFont="1" applyFill="1" applyBorder="1" applyAlignment="1">
      <alignment horizontal="left" vertical="top"/>
    </xf>
    <xf numFmtId="0" fontId="21" fillId="0" borderId="0" xfId="11" applyFont="1" applyFill="1" applyBorder="1" applyAlignment="1">
      <alignment horizontal="center" vertical="top"/>
    </xf>
    <xf numFmtId="0" fontId="27" fillId="0" borderId="0" xfId="11" applyFont="1" applyFill="1"/>
    <xf numFmtId="0" fontId="27" fillId="0" borderId="0" xfId="11" applyFont="1" applyFill="1" applyAlignment="1">
      <alignment horizontal="center"/>
    </xf>
    <xf numFmtId="0" fontId="14" fillId="0" borderId="1" xfId="11" applyFont="1" applyFill="1" applyBorder="1" applyAlignment="1">
      <alignment horizontal="center" vertical="center"/>
    </xf>
    <xf numFmtId="0" fontId="28" fillId="3" borderId="5" xfId="11" applyFont="1" applyFill="1" applyBorder="1" applyAlignment="1">
      <alignment horizontal="justify" vertical="center"/>
    </xf>
    <xf numFmtId="177" fontId="24" fillId="3" borderId="5" xfId="11" applyNumberFormat="1" applyFont="1" applyFill="1" applyBorder="1" applyAlignment="1">
      <alignment horizontal="center" vertical="center"/>
    </xf>
    <xf numFmtId="178" fontId="24" fillId="3" borderId="5" xfId="11" applyNumberFormat="1" applyFont="1" applyFill="1" applyBorder="1" applyAlignment="1">
      <alignment horizontal="center" vertical="center" wrapText="1"/>
    </xf>
    <xf numFmtId="0" fontId="14" fillId="0" borderId="5" xfId="11" applyFont="1" applyFill="1" applyBorder="1" applyAlignment="1">
      <alignment horizontal="center" vertical="center"/>
    </xf>
    <xf numFmtId="0" fontId="28" fillId="3" borderId="1" xfId="11" applyFont="1" applyFill="1" applyBorder="1" applyAlignment="1">
      <alignment horizontal="justify" vertical="center"/>
    </xf>
    <xf numFmtId="0" fontId="2" fillId="0" borderId="0" xfId="11"/>
    <xf numFmtId="0" fontId="29" fillId="0" borderId="0" xfId="11" applyFont="1" applyAlignment="1">
      <alignment horizontal="center"/>
    </xf>
    <xf numFmtId="0" fontId="29" fillId="0" borderId="39" xfId="11" applyFont="1" applyBorder="1"/>
    <xf numFmtId="0" fontId="2" fillId="13" borderId="27" xfId="11" applyFont="1" applyFill="1" applyBorder="1" applyAlignment="1">
      <alignment horizontal="center"/>
    </xf>
    <xf numFmtId="0" fontId="2" fillId="13" borderId="28" xfId="11" applyFont="1" applyFill="1" applyBorder="1" applyAlignment="1">
      <alignment horizontal="center"/>
    </xf>
    <xf numFmtId="0" fontId="2" fillId="14" borderId="0" xfId="11" applyFont="1" applyFill="1" applyAlignment="1">
      <alignment horizontal="center"/>
    </xf>
    <xf numFmtId="0" fontId="2" fillId="15" borderId="27" xfId="11" applyFont="1" applyFill="1" applyBorder="1"/>
    <xf numFmtId="0" fontId="2" fillId="15" borderId="29" xfId="11" applyFont="1" applyFill="1" applyBorder="1"/>
    <xf numFmtId="0" fontId="2" fillId="0" borderId="43" xfId="11" applyFont="1" applyBorder="1"/>
    <xf numFmtId="0" fontId="2" fillId="0" borderId="20" xfId="11" applyBorder="1"/>
    <xf numFmtId="176" fontId="2" fillId="0" borderId="21" xfId="11" applyNumberFormat="1" applyFont="1" applyBorder="1"/>
    <xf numFmtId="0" fontId="2" fillId="0" borderId="48" xfId="11" applyBorder="1"/>
    <xf numFmtId="0" fontId="2" fillId="0" borderId="49" xfId="11" applyBorder="1"/>
    <xf numFmtId="0" fontId="2" fillId="0" borderId="21" xfId="11" applyBorder="1"/>
    <xf numFmtId="0" fontId="2" fillId="0" borderId="50" xfId="11" applyFont="1" applyBorder="1"/>
    <xf numFmtId="0" fontId="2" fillId="0" borderId="1" xfId="11" applyBorder="1"/>
    <xf numFmtId="4" fontId="2" fillId="0" borderId="52" xfId="11" applyNumberFormat="1" applyFont="1" applyBorder="1"/>
    <xf numFmtId="0" fontId="2" fillId="0" borderId="2" xfId="11" applyBorder="1"/>
    <xf numFmtId="0" fontId="2" fillId="0" borderId="3" xfId="11" applyBorder="1"/>
    <xf numFmtId="0" fontId="2" fillId="0" borderId="52" xfId="11" applyBorder="1"/>
    <xf numFmtId="0" fontId="2" fillId="0" borderId="52" xfId="11" applyFont="1" applyBorder="1"/>
    <xf numFmtId="0" fontId="2" fillId="0" borderId="50" xfId="11" applyBorder="1"/>
    <xf numFmtId="0" fontId="29" fillId="0" borderId="50" xfId="11" applyFont="1" applyBorder="1"/>
    <xf numFmtId="43" fontId="0" fillId="0" borderId="0" xfId="12" applyFont="1"/>
    <xf numFmtId="0" fontId="29" fillId="0" borderId="2" xfId="11" applyFont="1" applyBorder="1" applyAlignment="1">
      <alignment horizontal="center"/>
    </xf>
    <xf numFmtId="0" fontId="2" fillId="0" borderId="3" xfId="11" applyFont="1" applyBorder="1"/>
    <xf numFmtId="0" fontId="29" fillId="0" borderId="1" xfId="11" applyFont="1" applyBorder="1" applyAlignment="1">
      <alignment horizontal="center"/>
    </xf>
    <xf numFmtId="0" fontId="2" fillId="0" borderId="11" xfId="11" applyBorder="1"/>
    <xf numFmtId="0" fontId="2" fillId="0" borderId="10" xfId="11" applyBorder="1"/>
    <xf numFmtId="0" fontId="2" fillId="0" borderId="31" xfId="11" applyBorder="1"/>
    <xf numFmtId="0" fontId="2" fillId="0" borderId="7" xfId="11" applyBorder="1"/>
    <xf numFmtId="0" fontId="2" fillId="0" borderId="12" xfId="11" applyBorder="1"/>
    <xf numFmtId="0" fontId="2" fillId="0" borderId="5" xfId="11" applyBorder="1"/>
    <xf numFmtId="0" fontId="2" fillId="0" borderId="53" xfId="11" applyBorder="1"/>
    <xf numFmtId="0" fontId="2" fillId="0" borderId="8" xfId="11" applyBorder="1"/>
    <xf numFmtId="0" fontId="2" fillId="0" borderId="52" xfId="11" applyFont="1" applyBorder="1" applyAlignment="1">
      <alignment horizontal="right"/>
    </xf>
    <xf numFmtId="0" fontId="2" fillId="0" borderId="46" xfId="11" applyFont="1" applyBorder="1"/>
    <xf numFmtId="0" fontId="2" fillId="0" borderId="23" xfId="11" applyBorder="1"/>
    <xf numFmtId="179" fontId="2" fillId="0" borderId="24" xfId="11" applyNumberFormat="1" applyBorder="1"/>
    <xf numFmtId="0" fontId="2" fillId="0" borderId="55" xfId="11" applyBorder="1"/>
    <xf numFmtId="0" fontId="2" fillId="0" borderId="56" xfId="11" applyBorder="1"/>
    <xf numFmtId="0" fontId="2" fillId="0" borderId="24" xfId="11" applyBorder="1"/>
    <xf numFmtId="0" fontId="9" fillId="16" borderId="3" xfId="0"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6" borderId="19" xfId="0" applyFont="1" applyFill="1" applyBorder="1" applyAlignment="1">
      <alignment horizontal="center" vertical="center" wrapText="1"/>
    </xf>
    <xf numFmtId="0" fontId="9" fillId="16" borderId="21" xfId="0" applyFont="1" applyFill="1" applyBorder="1" applyAlignment="1">
      <alignment horizontal="center" vertical="center" wrapText="1"/>
    </xf>
    <xf numFmtId="0" fontId="4" fillId="16" borderId="1" xfId="5" applyFont="1" applyFill="1" applyBorder="1" applyAlignment="1">
      <alignment horizontal="center" vertical="center" wrapText="1"/>
    </xf>
    <xf numFmtId="0" fontId="9" fillId="16" borderId="36" xfId="0" applyFont="1" applyFill="1" applyBorder="1" applyAlignment="1">
      <alignment horizontal="left" vertical="center" wrapText="1"/>
    </xf>
    <xf numFmtId="175" fontId="9" fillId="16" borderId="16" xfId="2" applyNumberFormat="1" applyFont="1" applyFill="1" applyBorder="1" applyAlignment="1">
      <alignment horizontal="center" vertical="center" wrapText="1"/>
    </xf>
    <xf numFmtId="1" fontId="37" fillId="16" borderId="39" xfId="8" applyNumberFormat="1" applyFont="1" applyFill="1" applyBorder="1" applyAlignment="1">
      <alignment horizontal="center" vertical="center"/>
    </xf>
    <xf numFmtId="0" fontId="4" fillId="16" borderId="3" xfId="5" applyFont="1" applyFill="1" applyBorder="1" applyAlignment="1">
      <alignment horizontal="center" vertical="center" wrapText="1"/>
    </xf>
    <xf numFmtId="175" fontId="9" fillId="16" borderId="39" xfId="2" applyNumberFormat="1" applyFont="1" applyFill="1" applyBorder="1" applyAlignment="1">
      <alignment horizontal="center" vertical="center" wrapText="1"/>
    </xf>
    <xf numFmtId="0" fontId="36" fillId="16" borderId="0" xfId="8" applyFont="1" applyFill="1" applyBorder="1" applyAlignment="1">
      <alignment horizontal="center"/>
    </xf>
    <xf numFmtId="1" fontId="37" fillId="16" borderId="0" xfId="8" applyNumberFormat="1" applyFont="1" applyFill="1" applyBorder="1" applyAlignment="1">
      <alignment horizontal="center" vertical="center"/>
    </xf>
    <xf numFmtId="191" fontId="17" fillId="8" borderId="1" xfId="2" applyNumberFormat="1" applyFont="1" applyFill="1" applyBorder="1" applyAlignment="1">
      <alignment horizontal="center" vertical="center" wrapText="1"/>
    </xf>
    <xf numFmtId="191" fontId="17" fillId="9" borderId="1" xfId="2" applyNumberFormat="1" applyFont="1" applyFill="1" applyBorder="1" applyAlignment="1">
      <alignment horizontal="center" vertical="center" wrapText="1"/>
    </xf>
    <xf numFmtId="191" fontId="9" fillId="16" borderId="16" xfId="2" applyNumberFormat="1" applyFont="1" applyFill="1" applyBorder="1" applyAlignment="1">
      <alignment horizontal="center" vertical="center" wrapText="1"/>
    </xf>
    <xf numFmtId="166" fontId="6" fillId="2" borderId="1" xfId="9" applyNumberFormat="1" applyFont="1" applyFill="1" applyBorder="1" applyAlignment="1" applyProtection="1">
      <alignment vertical="center"/>
    </xf>
    <xf numFmtId="166" fontId="5" fillId="2" borderId="1" xfId="9" applyNumberFormat="1" applyFont="1" applyFill="1" applyBorder="1" applyAlignment="1" applyProtection="1">
      <alignment vertical="center"/>
    </xf>
    <xf numFmtId="166" fontId="5" fillId="2" borderId="1" xfId="8" applyNumberFormat="1" applyFont="1" applyFill="1" applyBorder="1"/>
    <xf numFmtId="0" fontId="21" fillId="0" borderId="1" xfId="11" applyFont="1" applyFill="1" applyBorder="1" applyAlignment="1">
      <alignment horizontal="center" vertical="justify"/>
    </xf>
    <xf numFmtId="0" fontId="15" fillId="0" borderId="0" xfId="11" applyFont="1" applyFill="1" applyAlignment="1">
      <alignment horizontal="left" vertical="justify"/>
    </xf>
    <xf numFmtId="0" fontId="18" fillId="0" borderId="0" xfId="11" applyFont="1" applyFill="1" applyBorder="1" applyAlignment="1">
      <alignment horizontal="center" vertical="center"/>
    </xf>
    <xf numFmtId="0" fontId="18" fillId="0" borderId="9" xfId="11" applyFont="1" applyFill="1" applyBorder="1" applyAlignment="1">
      <alignment horizontal="center" vertical="center"/>
    </xf>
    <xf numFmtId="0" fontId="20" fillId="0" borderId="3" xfId="11" applyFont="1" applyFill="1" applyBorder="1" applyAlignment="1">
      <alignment horizontal="center" vertical="center" wrapText="1"/>
    </xf>
    <xf numFmtId="0" fontId="20" fillId="0" borderId="4" xfId="11" applyFont="1" applyFill="1" applyBorder="1" applyAlignment="1">
      <alignment horizontal="center" vertical="center" wrapText="1"/>
    </xf>
    <xf numFmtId="0" fontId="4" fillId="0" borderId="0" xfId="11" applyFont="1" applyFill="1" applyAlignment="1">
      <alignment horizontal="left"/>
    </xf>
    <xf numFmtId="0" fontId="22" fillId="0" borderId="3" xfId="11" applyFont="1" applyFill="1" applyBorder="1" applyAlignment="1">
      <alignment horizontal="center" vertical="center" wrapText="1"/>
    </xf>
    <xf numFmtId="0" fontId="22" fillId="0" borderId="2" xfId="11" applyFont="1" applyFill="1" applyBorder="1" applyAlignment="1">
      <alignment horizontal="center" vertical="center" wrapText="1"/>
    </xf>
    <xf numFmtId="0" fontId="23" fillId="11" borderId="3" xfId="11" applyFont="1" applyFill="1" applyBorder="1" applyAlignment="1">
      <alignment horizontal="center" vertical="center" wrapText="1"/>
    </xf>
    <xf numFmtId="0" fontId="23" fillId="11" borderId="4" xfId="11" applyFont="1" applyFill="1" applyBorder="1" applyAlignment="1">
      <alignment horizontal="center" vertical="center" wrapText="1"/>
    </xf>
    <xf numFmtId="0" fontId="23" fillId="11" borderId="2" xfId="11" applyFont="1" applyFill="1" applyBorder="1" applyAlignment="1">
      <alignment horizontal="center" vertical="center" wrapText="1"/>
    </xf>
    <xf numFmtId="0" fontId="21" fillId="12" borderId="1" xfId="11" applyFont="1" applyFill="1" applyBorder="1" applyAlignment="1">
      <alignment horizontal="center" vertical="center"/>
    </xf>
    <xf numFmtId="0" fontId="15" fillId="0" borderId="10" xfId="11" applyFont="1" applyFill="1" applyBorder="1" applyAlignment="1">
      <alignment horizontal="center" vertical="center"/>
    </xf>
    <xf numFmtId="0" fontId="15" fillId="0" borderId="6" xfId="11" applyFont="1" applyFill="1" applyBorder="1" applyAlignment="1">
      <alignment horizontal="center" vertical="center"/>
    </xf>
    <xf numFmtId="0" fontId="15" fillId="0" borderId="5" xfId="11" applyFont="1" applyFill="1" applyBorder="1" applyAlignment="1">
      <alignment horizontal="center" vertical="center"/>
    </xf>
    <xf numFmtId="0" fontId="21" fillId="0" borderId="10" xfId="11" applyFont="1" applyFill="1" applyBorder="1" applyAlignment="1">
      <alignment horizontal="center" vertical="center"/>
    </xf>
    <xf numFmtId="0" fontId="21" fillId="0" borderId="5" xfId="11" applyFont="1" applyFill="1" applyBorder="1" applyAlignment="1">
      <alignment horizontal="center" vertical="center"/>
    </xf>
    <xf numFmtId="0" fontId="23" fillId="0" borderId="3" xfId="11" applyFont="1" applyFill="1" applyBorder="1" applyAlignment="1">
      <alignment horizontal="center" vertical="center" wrapText="1"/>
    </xf>
    <xf numFmtId="0" fontId="23" fillId="0" borderId="2" xfId="11" applyFont="1" applyFill="1" applyBorder="1" applyAlignment="1">
      <alignment horizontal="center" vertical="center" wrapText="1"/>
    </xf>
    <xf numFmtId="0" fontId="14" fillId="12" borderId="1" xfId="11" applyFont="1" applyFill="1" applyBorder="1" applyAlignment="1">
      <alignment horizontal="center" vertical="center"/>
    </xf>
    <xf numFmtId="0" fontId="29" fillId="15" borderId="43" xfId="11" applyFont="1" applyFill="1" applyBorder="1" applyAlignment="1">
      <alignment horizontal="center" vertical="center"/>
    </xf>
    <xf numFmtId="0" fontId="29" fillId="15" borderId="46" xfId="11" applyFont="1" applyFill="1" applyBorder="1" applyAlignment="1">
      <alignment horizontal="center" vertical="center"/>
    </xf>
    <xf numFmtId="0" fontId="29" fillId="0" borderId="47" xfId="11" applyFont="1" applyBorder="1" applyAlignment="1">
      <alignment horizontal="center" vertical="center"/>
    </xf>
    <xf numFmtId="0" fontId="29" fillId="0" borderId="51" xfId="11" applyFont="1" applyBorder="1" applyAlignment="1">
      <alignment horizontal="center" vertical="center"/>
    </xf>
    <xf numFmtId="0" fontId="29" fillId="0" borderId="12" xfId="11" applyFont="1" applyBorder="1" applyAlignment="1">
      <alignment horizontal="center" vertical="center"/>
    </xf>
    <xf numFmtId="0" fontId="29" fillId="5" borderId="37" xfId="11" applyFont="1" applyFill="1" applyBorder="1" applyAlignment="1">
      <alignment horizontal="center"/>
    </xf>
    <xf numFmtId="0" fontId="29" fillId="5" borderId="38" xfId="11" applyFont="1" applyFill="1" applyBorder="1" applyAlignment="1">
      <alignment horizontal="center"/>
    </xf>
    <xf numFmtId="0" fontId="29" fillId="0" borderId="11" xfId="11" applyFont="1" applyBorder="1" applyAlignment="1">
      <alignment horizontal="center" vertical="center"/>
    </xf>
    <xf numFmtId="0" fontId="29" fillId="0" borderId="54" xfId="11" applyFont="1" applyBorder="1" applyAlignment="1">
      <alignment horizontal="center" vertical="center"/>
    </xf>
    <xf numFmtId="0" fontId="29" fillId="0" borderId="0" xfId="11" applyFont="1" applyAlignment="1">
      <alignment horizontal="center"/>
    </xf>
    <xf numFmtId="0" fontId="29" fillId="13" borderId="36" xfId="11" applyFont="1" applyFill="1" applyBorder="1" applyAlignment="1">
      <alignment horizontal="center"/>
    </xf>
    <xf numFmtId="0" fontId="29" fillId="13" borderId="37" xfId="11" applyFont="1" applyFill="1" applyBorder="1" applyAlignment="1">
      <alignment horizontal="center"/>
    </xf>
    <xf numFmtId="0" fontId="29" fillId="13" borderId="18" xfId="11" applyFont="1" applyFill="1" applyBorder="1" applyAlignment="1">
      <alignment horizontal="center"/>
    </xf>
    <xf numFmtId="0" fontId="29" fillId="14" borderId="36" xfId="11" applyFont="1" applyFill="1" applyBorder="1" applyAlignment="1">
      <alignment horizontal="center"/>
    </xf>
    <xf numFmtId="0" fontId="29" fillId="14" borderId="37" xfId="11" applyFont="1" applyFill="1" applyBorder="1" applyAlignment="1">
      <alignment horizontal="center"/>
    </xf>
    <xf numFmtId="0" fontId="29" fillId="14" borderId="18" xfId="11" applyFont="1" applyFill="1" applyBorder="1" applyAlignment="1">
      <alignment horizontal="center"/>
    </xf>
    <xf numFmtId="0" fontId="29" fillId="15" borderId="36" xfId="11" applyFont="1" applyFill="1" applyBorder="1" applyAlignment="1">
      <alignment horizontal="center"/>
    </xf>
    <xf numFmtId="0" fontId="29" fillId="15" borderId="37" xfId="11" applyFont="1" applyFill="1" applyBorder="1" applyAlignment="1">
      <alignment horizontal="center"/>
    </xf>
    <xf numFmtId="0" fontId="29" fillId="15" borderId="18" xfId="11" applyFont="1" applyFill="1" applyBorder="1" applyAlignment="1">
      <alignment horizontal="center"/>
    </xf>
    <xf numFmtId="0" fontId="29" fillId="13" borderId="42" xfId="11" applyFont="1" applyFill="1" applyBorder="1" applyAlignment="1">
      <alignment horizontal="center"/>
    </xf>
    <xf numFmtId="0" fontId="29" fillId="13" borderId="9" xfId="11" applyFont="1" applyFill="1" applyBorder="1" applyAlignment="1">
      <alignment horizontal="center"/>
    </xf>
    <xf numFmtId="0" fontId="29" fillId="13" borderId="43" xfId="11" applyFont="1" applyFill="1" applyBorder="1" applyAlignment="1">
      <alignment horizontal="center" vertical="center"/>
    </xf>
    <xf numFmtId="0" fontId="29" fillId="13" borderId="46" xfId="11" applyFont="1" applyFill="1" applyBorder="1" applyAlignment="1">
      <alignment horizontal="center" vertical="center"/>
    </xf>
    <xf numFmtId="0" fontId="29" fillId="14" borderId="38" xfId="11" applyFont="1" applyFill="1" applyBorder="1" applyAlignment="1">
      <alignment horizontal="center"/>
    </xf>
    <xf numFmtId="0" fontId="29" fillId="14" borderId="43" xfId="11" applyFont="1" applyFill="1" applyBorder="1" applyAlignment="1">
      <alignment horizontal="center" vertical="center"/>
    </xf>
    <xf numFmtId="0" fontId="29" fillId="14" borderId="46" xfId="11" applyFont="1" applyFill="1" applyBorder="1" applyAlignment="1">
      <alignment horizontal="center" vertical="center"/>
    </xf>
    <xf numFmtId="0" fontId="29" fillId="15" borderId="44" xfId="11" applyFont="1" applyFill="1" applyBorder="1" applyAlignment="1">
      <alignment horizontal="center"/>
    </xf>
    <xf numFmtId="0" fontId="29" fillId="15" borderId="45" xfId="11" applyFont="1" applyFill="1" applyBorder="1" applyAlignment="1">
      <alignment horizontal="center"/>
    </xf>
    <xf numFmtId="0" fontId="14" fillId="6" borderId="25" xfId="8" applyFont="1" applyFill="1" applyBorder="1" applyAlignment="1">
      <alignment horizontal="center" vertical="center" wrapText="1"/>
    </xf>
    <xf numFmtId="0" fontId="14" fillId="6" borderId="26" xfId="8" applyFont="1" applyFill="1" applyBorder="1" applyAlignment="1">
      <alignment horizontal="center" vertical="center" wrapText="1"/>
    </xf>
    <xf numFmtId="0" fontId="14" fillId="6" borderId="18" xfId="8" applyFont="1" applyFill="1" applyBorder="1" applyAlignment="1">
      <alignment horizontal="center" vertical="center" wrapText="1"/>
    </xf>
    <xf numFmtId="0" fontId="14" fillId="6" borderId="27" xfId="8" applyFont="1" applyFill="1" applyBorder="1" applyAlignment="1">
      <alignment horizontal="center" vertical="center" wrapText="1"/>
    </xf>
    <xf numFmtId="0" fontId="14" fillId="6" borderId="28" xfId="8" applyFont="1" applyFill="1" applyBorder="1" applyAlignment="1">
      <alignment horizontal="center" vertical="center" wrapText="1"/>
    </xf>
    <xf numFmtId="0" fontId="14" fillId="6" borderId="29" xfId="8" applyFont="1" applyFill="1" applyBorder="1" applyAlignment="1">
      <alignment horizontal="center" vertical="center" wrapText="1"/>
    </xf>
    <xf numFmtId="0" fontId="12" fillId="0" borderId="0" xfId="1" applyNumberFormat="1" applyFont="1" applyFill="1" applyBorder="1" applyAlignment="1" applyProtection="1">
      <alignment horizontal="center" wrapText="1"/>
    </xf>
    <xf numFmtId="0" fontId="12" fillId="0" borderId="0" xfId="1" applyNumberFormat="1" applyFont="1" applyFill="1" applyBorder="1" applyAlignment="1" applyProtection="1">
      <alignment horizontal="center" vertical="center" wrapText="1"/>
    </xf>
    <xf numFmtId="0" fontId="10" fillId="3" borderId="0" xfId="5" applyFont="1" applyFill="1" applyBorder="1" applyAlignment="1">
      <alignment horizontal="center" vertical="center" wrapText="1"/>
    </xf>
    <xf numFmtId="0" fontId="14" fillId="10" borderId="25" xfId="8" applyFont="1" applyFill="1" applyBorder="1" applyAlignment="1">
      <alignment horizontal="center" vertical="center" wrapText="1"/>
    </xf>
    <xf numFmtId="0" fontId="14" fillId="10" borderId="26" xfId="8" applyFont="1" applyFill="1" applyBorder="1" applyAlignment="1">
      <alignment horizontal="center" vertical="center" wrapText="1"/>
    </xf>
    <xf numFmtId="0" fontId="14" fillId="10" borderId="18" xfId="8" applyFont="1" applyFill="1" applyBorder="1" applyAlignment="1">
      <alignment horizontal="center" vertical="center" wrapText="1"/>
    </xf>
    <xf numFmtId="0" fontId="14" fillId="10" borderId="27" xfId="8" applyFont="1" applyFill="1" applyBorder="1" applyAlignment="1">
      <alignment horizontal="center" vertical="center" wrapText="1"/>
    </xf>
    <xf numFmtId="0" fontId="14" fillId="10" borderId="28" xfId="8" applyFont="1" applyFill="1" applyBorder="1" applyAlignment="1">
      <alignment horizontal="center" vertical="center" wrapText="1"/>
    </xf>
    <xf numFmtId="0" fontId="14" fillId="10" borderId="29" xfId="8" applyFont="1" applyFill="1" applyBorder="1" applyAlignment="1">
      <alignment horizontal="center" vertical="center" wrapText="1"/>
    </xf>
    <xf numFmtId="0" fontId="11" fillId="0" borderId="0" xfId="1" applyNumberFormat="1" applyFont="1" applyFill="1" applyBorder="1" applyAlignment="1" applyProtection="1">
      <alignment horizontal="center" wrapText="1"/>
    </xf>
    <xf numFmtId="0" fontId="13" fillId="0" borderId="0" xfId="1" applyNumberFormat="1" applyFont="1" applyFill="1" applyBorder="1" applyAlignment="1" applyProtection="1">
      <alignment horizontal="center" vertical="center" wrapText="1"/>
    </xf>
    <xf numFmtId="0" fontId="9" fillId="6" borderId="3" xfId="0" applyFont="1" applyFill="1" applyBorder="1" applyAlignment="1">
      <alignment horizontal="center" vertical="center"/>
    </xf>
    <xf numFmtId="0" fontId="9" fillId="6" borderId="7" xfId="0" applyFont="1" applyFill="1" applyBorder="1" applyAlignment="1">
      <alignment horizontal="center" vertical="center"/>
    </xf>
    <xf numFmtId="0" fontId="10" fillId="5" borderId="13" xfId="5" applyFont="1" applyFill="1" applyBorder="1" applyAlignment="1">
      <alignment horizontal="center" vertical="center" wrapText="1"/>
    </xf>
    <xf numFmtId="0" fontId="10" fillId="5" borderId="14" xfId="5" applyFont="1" applyFill="1" applyBorder="1" applyAlignment="1">
      <alignment horizontal="center" vertical="center" wrapText="1"/>
    </xf>
    <xf numFmtId="0" fontId="10" fillId="5" borderId="15" xfId="5" applyFont="1" applyFill="1" applyBorder="1" applyAlignment="1">
      <alignment horizontal="center" vertical="center" wrapText="1"/>
    </xf>
    <xf numFmtId="0" fontId="10" fillId="5" borderId="16" xfId="5" applyFont="1" applyFill="1" applyBorder="1" applyAlignment="1">
      <alignment horizontal="center" vertical="center" wrapText="1"/>
    </xf>
    <xf numFmtId="0" fontId="12" fillId="0" borderId="0" xfId="1" applyNumberFormat="1" applyFont="1" applyFill="1" applyBorder="1" applyAlignment="1" applyProtection="1">
      <alignment horizontal="center" vertical="top"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4" xfId="0" applyFont="1" applyFill="1" applyBorder="1" applyAlignment="1">
      <alignment horizontal="center" vertical="center" wrapText="1"/>
    </xf>
    <xf numFmtId="175" fontId="17" fillId="8" borderId="3" xfId="2" applyNumberFormat="1" applyFont="1" applyFill="1" applyBorder="1" applyAlignment="1">
      <alignment horizontal="center" vertical="center" wrapText="1"/>
    </xf>
    <xf numFmtId="175" fontId="17" fillId="8" borderId="40" xfId="2" applyNumberFormat="1" applyFont="1" applyFill="1" applyBorder="1" applyAlignment="1">
      <alignment horizontal="center" vertical="center" wrapText="1"/>
    </xf>
    <xf numFmtId="0" fontId="36" fillId="16" borderId="36" xfId="8" applyFont="1" applyFill="1" applyBorder="1" applyAlignment="1">
      <alignment horizontal="center"/>
    </xf>
    <xf numFmtId="0" fontId="36" fillId="16" borderId="38" xfId="8" applyFont="1" applyFill="1" applyBorder="1" applyAlignment="1">
      <alignment horizontal="center"/>
    </xf>
    <xf numFmtId="0" fontId="9" fillId="0" borderId="31"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5" xfId="0" applyFont="1" applyFill="1" applyBorder="1" applyAlignment="1">
      <alignment horizontal="center" vertical="center" wrapText="1"/>
    </xf>
    <xf numFmtId="175" fontId="17" fillId="8" borderId="7" xfId="2" applyNumberFormat="1" applyFont="1" applyFill="1" applyBorder="1" applyAlignment="1">
      <alignment horizontal="center" vertical="center" wrapText="1"/>
    </xf>
    <xf numFmtId="175" fontId="17" fillId="8" borderId="41" xfId="2" applyNumberFormat="1" applyFont="1" applyFill="1" applyBorder="1" applyAlignment="1">
      <alignment horizontal="center" vertical="center" wrapText="1"/>
    </xf>
    <xf numFmtId="0" fontId="4" fillId="0" borderId="0" xfId="11" applyFont="1" applyFill="1" applyAlignment="1">
      <alignment horizontal="center"/>
    </xf>
    <xf numFmtId="0" fontId="15" fillId="0" borderId="0" xfId="11" applyFont="1" applyFill="1" applyAlignment="1">
      <alignment horizontal="center" vertical="justify"/>
    </xf>
  </cellXfs>
  <cellStyles count="124">
    <cellStyle name="2-decimales" xfId="13"/>
    <cellStyle name="CUADRO1" xfId="14"/>
    <cellStyle name="ENTERO" xfId="15"/>
    <cellStyle name="Euro" xfId="16"/>
    <cellStyle name="F2" xfId="17"/>
    <cellStyle name="F3" xfId="18"/>
    <cellStyle name="F4" xfId="19"/>
    <cellStyle name="F5" xfId="20"/>
    <cellStyle name="F6" xfId="21"/>
    <cellStyle name="F7" xfId="22"/>
    <cellStyle name="F8" xfId="23"/>
    <cellStyle name="GRADOSMINSEG" xfId="24"/>
    <cellStyle name="Hipervínculo 2" xfId="25"/>
    <cellStyle name="Hipervínculo 3" xfId="26"/>
    <cellStyle name="Hipervínculo 4" xfId="27"/>
    <cellStyle name="Millares" xfId="2" builtinId="3"/>
    <cellStyle name="Millares [0] 2" xfId="28"/>
    <cellStyle name="Millares 10" xfId="29"/>
    <cellStyle name="Millares 11" xfId="30"/>
    <cellStyle name="Millares 12" xfId="31"/>
    <cellStyle name="Millares 13" xfId="32"/>
    <cellStyle name="Millares 14" xfId="33"/>
    <cellStyle name="Millares 15" xfId="34"/>
    <cellStyle name="Millares 16" xfId="35"/>
    <cellStyle name="Millares 17" xfId="36"/>
    <cellStyle name="Millares 18" xfId="37"/>
    <cellStyle name="Millares 19" xfId="38"/>
    <cellStyle name="Millares 2" xfId="4"/>
    <cellStyle name="Millares 2 2" xfId="39"/>
    <cellStyle name="Millares 2 3" xfId="40"/>
    <cellStyle name="Millares 2_PRESUPUESTO OFICIAL" xfId="41"/>
    <cellStyle name="Millares 20" xfId="42"/>
    <cellStyle name="Millares 21" xfId="43"/>
    <cellStyle name="Millares 22" xfId="44"/>
    <cellStyle name="Millares 23" xfId="45"/>
    <cellStyle name="Millares 24" xfId="46"/>
    <cellStyle name="Millares 25" xfId="47"/>
    <cellStyle name="Millares 26" xfId="48"/>
    <cellStyle name="Millares 27" xfId="49"/>
    <cellStyle name="Millares 28" xfId="50"/>
    <cellStyle name="Millares 29" xfId="51"/>
    <cellStyle name="Millares 3" xfId="6"/>
    <cellStyle name="Millares 30" xfId="52"/>
    <cellStyle name="Millares 31" xfId="53"/>
    <cellStyle name="Millares 32" xfId="54"/>
    <cellStyle name="Millares 33" xfId="55"/>
    <cellStyle name="Millares 34" xfId="56"/>
    <cellStyle name="Millares 35" xfId="57"/>
    <cellStyle name="Millares 36" xfId="58"/>
    <cellStyle name="Millares 37" xfId="59"/>
    <cellStyle name="Millares 38" xfId="60"/>
    <cellStyle name="Millares 39" xfId="61"/>
    <cellStyle name="Millares 4" xfId="12"/>
    <cellStyle name="Millares 40" xfId="62"/>
    <cellStyle name="Millares 41" xfId="63"/>
    <cellStyle name="Millares 5" xfId="64"/>
    <cellStyle name="Millares 6" xfId="65"/>
    <cellStyle name="Millares 7" xfId="66"/>
    <cellStyle name="Millares 8" xfId="67"/>
    <cellStyle name="Millares 9" xfId="68"/>
    <cellStyle name="Millares_CAL GRUPO SIN CENTRAL" xfId="9"/>
    <cellStyle name="Moneda" xfId="7" builtinId="4"/>
    <cellStyle name="Moneda [0]_INVIMA CALIFICACIÓN FINAL 2004" xfId="10"/>
    <cellStyle name="Moneda [2]" xfId="69"/>
    <cellStyle name="Moneda 2" xfId="70"/>
    <cellStyle name="Moneda 3" xfId="71"/>
    <cellStyle name="Moneda 4" xfId="72"/>
    <cellStyle name="Moneda 5" xfId="73"/>
    <cellStyle name="Moneda 6" xfId="74"/>
    <cellStyle name="Moneda 7" xfId="75"/>
    <cellStyle name="Moneda 8" xfId="76"/>
    <cellStyle name="Normal" xfId="0" builtinId="0"/>
    <cellStyle name="Normal 10" xfId="77"/>
    <cellStyle name="Normal 11" xfId="78"/>
    <cellStyle name="Normal 12" xfId="79"/>
    <cellStyle name="Normal 13" xfId="80"/>
    <cellStyle name="Normal 14" xfId="81"/>
    <cellStyle name="Normal 15" xfId="82"/>
    <cellStyle name="Normal 2" xfId="1"/>
    <cellStyle name="Normal 2 2" xfId="3"/>
    <cellStyle name="Normal 2 3" xfId="83"/>
    <cellStyle name="Normal 2 3 2" xfId="84"/>
    <cellStyle name="Normal 2 4" xfId="85"/>
    <cellStyle name="Normal 2 5" xfId="86"/>
    <cellStyle name="Normal 2 6" xfId="87"/>
    <cellStyle name="Normal 2 7" xfId="88"/>
    <cellStyle name="Normal 2 8" xfId="89"/>
    <cellStyle name="Normal 3" xfId="5"/>
    <cellStyle name="Normal 3 2" xfId="90"/>
    <cellStyle name="Normal 3 3" xfId="91"/>
    <cellStyle name="Normal 3 4" xfId="92"/>
    <cellStyle name="Normal 3 5" xfId="123"/>
    <cellStyle name="Normal 4" xfId="11"/>
    <cellStyle name="Normal 4 2" xfId="93"/>
    <cellStyle name="Normal 4 3" xfId="94"/>
    <cellStyle name="Normal 4_CONSORCIO INVIAS-POLLO" xfId="95"/>
    <cellStyle name="Normal 5" xfId="96"/>
    <cellStyle name="Normal 5 2" xfId="97"/>
    <cellStyle name="Normal 5_LICITACION  - PLAZA DE BOLIVAR" xfId="98"/>
    <cellStyle name="Normal 6" xfId="99"/>
    <cellStyle name="Normal 7" xfId="100"/>
    <cellStyle name="Normal 8" xfId="101"/>
    <cellStyle name="Normal 9" xfId="102"/>
    <cellStyle name="Normal_Evaluación Lic012_07 RNEC" xfId="8"/>
    <cellStyle name="Porcentaje 2" xfId="103"/>
    <cellStyle name="Porcentaje 3" xfId="104"/>
    <cellStyle name="Porcentaje 4" xfId="105"/>
    <cellStyle name="Porcentual 2" xfId="106"/>
    <cellStyle name="Porcentual 2 2" xfId="107"/>
    <cellStyle name="Porcentual 2 3" xfId="108"/>
    <cellStyle name="Porcentual 2 3 2" xfId="109"/>
    <cellStyle name="Porcentual 2 4" xfId="110"/>
    <cellStyle name="Porcentual 2 5" xfId="111"/>
    <cellStyle name="Porcentual 2 6" xfId="112"/>
    <cellStyle name="Porcentual 3" xfId="113"/>
    <cellStyle name="Porcentual 4" xfId="114"/>
    <cellStyle name="Porcentual 4 2" xfId="115"/>
    <cellStyle name="Porcentual 5" xfId="116"/>
    <cellStyle name="Porcentual 6" xfId="117"/>
    <cellStyle name="Porcentual 7" xfId="118"/>
    <cellStyle name="Porcentual 8" xfId="119"/>
    <cellStyle name="Porcentual 9" xfId="120"/>
    <cellStyle name="TITULO" xfId="121"/>
    <cellStyle name="Währung" xfId="12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1179419</xdr:colOff>
      <xdr:row>0</xdr:row>
      <xdr:rowOff>194423</xdr:rowOff>
    </xdr:from>
    <xdr:to>
      <xdr:col>1</xdr:col>
      <xdr:colOff>1181548</xdr:colOff>
      <xdr:row>4</xdr:row>
      <xdr:rowOff>40903</xdr:rowOff>
    </xdr:to>
    <xdr:pic>
      <xdr:nvPicPr>
        <xdr:cNvPr id="2" name="Picture 1"/>
        <xdr:cNvPicPr>
          <a:picLocks noChangeAspect="1" noChangeArrowheads="1"/>
        </xdr:cNvPicPr>
      </xdr:nvPicPr>
      <xdr:blipFill>
        <a:blip xmlns:r="http://schemas.openxmlformats.org/officeDocument/2006/relationships" r:embed="rId1"/>
        <a:srcRect/>
        <a:stretch>
          <a:fillRect/>
        </a:stretch>
      </xdr:blipFill>
      <xdr:spPr bwMode="auto">
        <a:xfrm>
          <a:off x="1550894" y="194423"/>
          <a:ext cx="2129" cy="56085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9338</xdr:colOff>
      <xdr:row>2</xdr:row>
      <xdr:rowOff>104775</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4943475" y="123825"/>
          <a:ext cx="9338" cy="419100"/>
        </a:xfrm>
        <a:prstGeom prst="rect">
          <a:avLst/>
        </a:prstGeom>
        <a:noFill/>
        <a:ln w="9525">
          <a:noFill/>
          <a:miter lim="800000"/>
          <a:headEnd/>
          <a:tailEnd/>
        </a:ln>
      </xdr:spPr>
    </xdr:pic>
    <xdr:clientData/>
  </xdr:twoCellAnchor>
  <xdr:twoCellAnchor editAs="oneCell">
    <xdr:from>
      <xdr:col>1</xdr:col>
      <xdr:colOff>7010400</xdr:colOff>
      <xdr:row>0</xdr:row>
      <xdr:rowOff>123825</xdr:rowOff>
    </xdr:from>
    <xdr:to>
      <xdr:col>2</xdr:col>
      <xdr:colOff>9338</xdr:colOff>
      <xdr:row>2</xdr:row>
      <xdr:rowOff>104775</xdr:rowOff>
    </xdr:to>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4943475" y="123825"/>
          <a:ext cx="9338" cy="4191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contratacion.unicauca.edu.co/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contratacion.unicauca.edu.co/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56"/>
  <sheetViews>
    <sheetView tabSelected="1" view="pageBreakPreview" topLeftCell="A19" zoomScale="80" zoomScaleNormal="80" zoomScaleSheetLayoutView="80" zoomScalePageLayoutView="70" workbookViewId="0">
      <selection activeCell="D39" sqref="D39"/>
    </sheetView>
  </sheetViews>
  <sheetFormatPr baseColWidth="10" defaultColWidth="11.42578125" defaultRowHeight="12.75" x14ac:dyDescent="0.2"/>
  <cols>
    <col min="1" max="1" width="10" style="78" customWidth="1"/>
    <col min="2" max="2" width="106.42578125" style="79" customWidth="1"/>
    <col min="3" max="3" width="20.85546875" style="80" customWidth="1"/>
    <col min="4" max="4" width="51.7109375" style="79" customWidth="1"/>
    <col min="5" max="5" width="20.85546875" style="80" customWidth="1"/>
    <col min="6" max="6" width="51.7109375" style="79" customWidth="1"/>
    <col min="7" max="7" width="20.7109375" style="57" customWidth="1"/>
    <col min="8" max="8" width="51.7109375" style="57" customWidth="1"/>
    <col min="9" max="16384" width="11.42578125" style="57"/>
  </cols>
  <sheetData>
    <row r="1" spans="1:8" s="55" customFormat="1" ht="33" customHeight="1" x14ac:dyDescent="0.25">
      <c r="A1" s="54"/>
      <c r="B1" s="157" t="s">
        <v>48</v>
      </c>
      <c r="C1" s="157"/>
      <c r="D1" s="157"/>
      <c r="E1" s="157"/>
      <c r="F1" s="157"/>
    </row>
    <row r="2" spans="1:8" s="55" customFormat="1" ht="33" customHeight="1" x14ac:dyDescent="0.25">
      <c r="A2" s="54"/>
      <c r="B2" s="157" t="s">
        <v>49</v>
      </c>
      <c r="C2" s="157"/>
      <c r="D2" s="157"/>
      <c r="E2" s="157"/>
      <c r="F2" s="157"/>
    </row>
    <row r="3" spans="1:8" s="55" customFormat="1" ht="33" customHeight="1" x14ac:dyDescent="0.25">
      <c r="A3" s="54"/>
      <c r="B3" s="157" t="s">
        <v>50</v>
      </c>
      <c r="C3" s="157"/>
      <c r="D3" s="157"/>
      <c r="E3" s="157"/>
      <c r="F3" s="157"/>
    </row>
    <row r="4" spans="1:8" s="55" customFormat="1" ht="33" customHeight="1" x14ac:dyDescent="0.25">
      <c r="A4" s="54"/>
      <c r="B4" s="158" t="s">
        <v>51</v>
      </c>
      <c r="C4" s="158"/>
      <c r="D4" s="158"/>
      <c r="E4" s="158"/>
      <c r="F4" s="158"/>
    </row>
    <row r="5" spans="1:8" s="55" customFormat="1" ht="83.25" customHeight="1" x14ac:dyDescent="0.25">
      <c r="A5" s="56"/>
      <c r="B5" s="159" t="s">
        <v>52</v>
      </c>
      <c r="C5" s="160"/>
      <c r="D5" s="160"/>
      <c r="E5" s="160"/>
      <c r="F5" s="160"/>
    </row>
    <row r="6" spans="1:8" ht="25.5" customHeight="1" x14ac:dyDescent="0.2">
      <c r="A6" s="168" t="s">
        <v>53</v>
      </c>
      <c r="B6" s="171" t="s">
        <v>54</v>
      </c>
      <c r="C6" s="155">
        <v>1</v>
      </c>
      <c r="D6" s="155"/>
      <c r="E6" s="155">
        <v>2</v>
      </c>
      <c r="F6" s="155"/>
      <c r="G6" s="155">
        <v>3</v>
      </c>
      <c r="H6" s="155"/>
    </row>
    <row r="7" spans="1:8" ht="52.5" customHeight="1" x14ac:dyDescent="0.2">
      <c r="A7" s="169"/>
      <c r="B7" s="172"/>
      <c r="C7" s="162" t="s">
        <v>55</v>
      </c>
      <c r="D7" s="163"/>
      <c r="E7" s="162" t="s">
        <v>56</v>
      </c>
      <c r="F7" s="163"/>
      <c r="G7" s="162" t="s">
        <v>57</v>
      </c>
      <c r="H7" s="163"/>
    </row>
    <row r="8" spans="1:8" ht="64.5" customHeight="1" x14ac:dyDescent="0.2">
      <c r="A8" s="170"/>
      <c r="B8" s="58" t="s">
        <v>58</v>
      </c>
      <c r="C8" s="58" t="s">
        <v>21</v>
      </c>
      <c r="D8" s="59" t="s">
        <v>59</v>
      </c>
      <c r="E8" s="58" t="s">
        <v>21</v>
      </c>
      <c r="F8" s="59" t="s">
        <v>59</v>
      </c>
      <c r="G8" s="60" t="s">
        <v>21</v>
      </c>
      <c r="H8" s="59" t="s">
        <v>59</v>
      </c>
    </row>
    <row r="9" spans="1:8" ht="45" customHeight="1" x14ac:dyDescent="0.2">
      <c r="A9" s="61"/>
      <c r="B9" s="164" t="s">
        <v>60</v>
      </c>
      <c r="C9" s="165"/>
      <c r="D9" s="165"/>
      <c r="E9" s="165"/>
      <c r="F9" s="165"/>
      <c r="G9" s="165"/>
      <c r="H9" s="166"/>
    </row>
    <row r="10" spans="1:8" ht="63.75" customHeight="1" x14ac:dyDescent="0.2">
      <c r="A10" s="62">
        <v>1</v>
      </c>
      <c r="B10" s="63" t="s">
        <v>61</v>
      </c>
      <c r="C10" s="64" t="s">
        <v>0</v>
      </c>
      <c r="D10" s="63" t="s">
        <v>62</v>
      </c>
      <c r="E10" s="65" t="s">
        <v>0</v>
      </c>
      <c r="F10" s="63" t="s">
        <v>63</v>
      </c>
      <c r="G10" s="65" t="s">
        <v>21</v>
      </c>
      <c r="H10" s="63" t="s">
        <v>64</v>
      </c>
    </row>
    <row r="11" spans="1:8" ht="54" customHeight="1" x14ac:dyDescent="0.2">
      <c r="A11" s="66">
        <v>2</v>
      </c>
      <c r="B11" s="67" t="s">
        <v>65</v>
      </c>
      <c r="C11" s="65" t="s">
        <v>0</v>
      </c>
      <c r="D11" s="67" t="s">
        <v>66</v>
      </c>
      <c r="E11" s="64" t="s">
        <v>0</v>
      </c>
      <c r="F11" s="68" t="s">
        <v>67</v>
      </c>
      <c r="G11" s="65" t="s">
        <v>21</v>
      </c>
      <c r="H11" s="67" t="s">
        <v>68</v>
      </c>
    </row>
    <row r="12" spans="1:8" ht="45.75" customHeight="1" x14ac:dyDescent="0.2">
      <c r="A12" s="62">
        <v>3</v>
      </c>
      <c r="B12" s="69" t="s">
        <v>69</v>
      </c>
      <c r="C12" s="65" t="s">
        <v>0</v>
      </c>
      <c r="D12" s="67" t="s">
        <v>21</v>
      </c>
      <c r="E12" s="70" t="s">
        <v>0</v>
      </c>
      <c r="F12" s="68" t="s">
        <v>21</v>
      </c>
      <c r="G12" s="71" t="s">
        <v>21</v>
      </c>
      <c r="H12" s="67"/>
    </row>
    <row r="13" spans="1:8" ht="50.25" customHeight="1" x14ac:dyDescent="0.2">
      <c r="A13" s="62">
        <v>4</v>
      </c>
      <c r="B13" s="69" t="s">
        <v>70</v>
      </c>
      <c r="C13" s="71" t="s">
        <v>71</v>
      </c>
      <c r="D13" s="67" t="s">
        <v>21</v>
      </c>
      <c r="E13" s="70" t="s">
        <v>0</v>
      </c>
      <c r="F13" s="68" t="s">
        <v>21</v>
      </c>
      <c r="G13" s="71" t="s">
        <v>71</v>
      </c>
      <c r="H13" s="67"/>
    </row>
    <row r="14" spans="1:8" ht="50.25" customHeight="1" x14ac:dyDescent="0.2">
      <c r="A14" s="66">
        <v>5</v>
      </c>
      <c r="B14" s="69" t="s">
        <v>72</v>
      </c>
      <c r="C14" s="71" t="s">
        <v>71</v>
      </c>
      <c r="D14" s="67"/>
      <c r="E14" s="70" t="s">
        <v>71</v>
      </c>
      <c r="F14" s="68"/>
      <c r="G14" s="71" t="s">
        <v>71</v>
      </c>
      <c r="H14" s="67"/>
    </row>
    <row r="15" spans="1:8" ht="50.25" customHeight="1" x14ac:dyDescent="0.2">
      <c r="A15" s="62">
        <v>6</v>
      </c>
      <c r="B15" s="69" t="s">
        <v>73</v>
      </c>
      <c r="C15" s="71" t="s">
        <v>0</v>
      </c>
      <c r="D15" s="67" t="s">
        <v>74</v>
      </c>
      <c r="E15" s="70" t="s">
        <v>0</v>
      </c>
      <c r="F15" s="67" t="s">
        <v>75</v>
      </c>
      <c r="G15" s="71" t="s">
        <v>21</v>
      </c>
      <c r="H15" s="67" t="s">
        <v>76</v>
      </c>
    </row>
    <row r="16" spans="1:8" ht="50.25" customHeight="1" x14ac:dyDescent="0.2">
      <c r="A16" s="62">
        <v>7</v>
      </c>
      <c r="B16" s="69" t="s">
        <v>77</v>
      </c>
      <c r="C16" s="71" t="s">
        <v>0</v>
      </c>
      <c r="D16" s="67" t="s">
        <v>78</v>
      </c>
      <c r="E16" s="64" t="s">
        <v>0</v>
      </c>
      <c r="F16" s="67" t="s">
        <v>79</v>
      </c>
      <c r="G16" s="65" t="s">
        <v>21</v>
      </c>
      <c r="H16" s="67" t="s">
        <v>80</v>
      </c>
    </row>
    <row r="17" spans="1:8" ht="54.75" customHeight="1" x14ac:dyDescent="0.2">
      <c r="A17" s="66">
        <v>8</v>
      </c>
      <c r="B17" s="69" t="s">
        <v>81</v>
      </c>
      <c r="C17" s="71" t="s">
        <v>0</v>
      </c>
      <c r="D17" s="67" t="s">
        <v>82</v>
      </c>
      <c r="E17" s="70" t="s">
        <v>0</v>
      </c>
      <c r="F17" s="67" t="s">
        <v>83</v>
      </c>
      <c r="G17" s="71" t="s">
        <v>21</v>
      </c>
      <c r="H17" s="67" t="s">
        <v>84</v>
      </c>
    </row>
    <row r="18" spans="1:8" ht="42" customHeight="1" x14ac:dyDescent="0.2">
      <c r="A18" s="62">
        <v>9</v>
      </c>
      <c r="B18" s="69" t="s">
        <v>85</v>
      </c>
      <c r="C18" s="72" t="s">
        <v>0</v>
      </c>
      <c r="D18" s="73" t="s">
        <v>86</v>
      </c>
      <c r="E18" s="74" t="s">
        <v>0</v>
      </c>
      <c r="F18" s="75" t="s">
        <v>21</v>
      </c>
      <c r="G18" s="72" t="s">
        <v>21</v>
      </c>
      <c r="H18" s="73"/>
    </row>
    <row r="19" spans="1:8" ht="61.5" customHeight="1" x14ac:dyDescent="0.2">
      <c r="A19" s="62">
        <v>10</v>
      </c>
      <c r="B19" s="69" t="s">
        <v>87</v>
      </c>
      <c r="C19" s="76" t="s">
        <v>1</v>
      </c>
      <c r="D19" s="67" t="s">
        <v>88</v>
      </c>
      <c r="E19" s="70" t="s">
        <v>0</v>
      </c>
      <c r="F19" s="68" t="s">
        <v>89</v>
      </c>
      <c r="G19" s="71" t="s">
        <v>0</v>
      </c>
      <c r="H19" s="67" t="s">
        <v>90</v>
      </c>
    </row>
    <row r="20" spans="1:8" ht="45" customHeight="1" x14ac:dyDescent="0.2">
      <c r="A20" s="66">
        <v>11</v>
      </c>
      <c r="B20" s="69" t="s">
        <v>91</v>
      </c>
      <c r="C20" s="71" t="s">
        <v>0</v>
      </c>
      <c r="D20" s="67" t="s">
        <v>21</v>
      </c>
      <c r="E20" s="71" t="s">
        <v>0</v>
      </c>
      <c r="F20" s="67" t="s">
        <v>21</v>
      </c>
      <c r="G20" s="71" t="s">
        <v>21</v>
      </c>
      <c r="H20" s="67"/>
    </row>
    <row r="21" spans="1:8" ht="45" customHeight="1" x14ac:dyDescent="0.2">
      <c r="A21" s="62">
        <v>12</v>
      </c>
      <c r="B21" s="69" t="s">
        <v>92</v>
      </c>
      <c r="C21" s="71" t="s">
        <v>0</v>
      </c>
      <c r="D21" s="67" t="s">
        <v>21</v>
      </c>
      <c r="E21" s="71" t="s">
        <v>0</v>
      </c>
      <c r="F21" s="67" t="s">
        <v>21</v>
      </c>
      <c r="G21" s="71" t="s">
        <v>21</v>
      </c>
      <c r="H21" s="67"/>
    </row>
    <row r="22" spans="1:8" ht="50.25" customHeight="1" x14ac:dyDescent="0.2">
      <c r="A22" s="62">
        <v>13</v>
      </c>
      <c r="B22" s="69" t="s">
        <v>93</v>
      </c>
      <c r="C22" s="71" t="s">
        <v>0</v>
      </c>
      <c r="D22" s="67" t="s">
        <v>21</v>
      </c>
      <c r="E22" s="71" t="s">
        <v>0</v>
      </c>
      <c r="F22" s="67" t="s">
        <v>21</v>
      </c>
      <c r="G22" s="71" t="s">
        <v>21</v>
      </c>
      <c r="H22" s="67"/>
    </row>
    <row r="23" spans="1:8" ht="50.25" customHeight="1" x14ac:dyDescent="0.2">
      <c r="A23" s="66">
        <v>14</v>
      </c>
      <c r="B23" s="69" t="s">
        <v>94</v>
      </c>
      <c r="C23" s="71" t="s">
        <v>0</v>
      </c>
      <c r="D23" s="67" t="s">
        <v>21</v>
      </c>
      <c r="E23" s="71" t="s">
        <v>0</v>
      </c>
      <c r="F23" s="67" t="s">
        <v>21</v>
      </c>
      <c r="G23" s="71" t="s">
        <v>21</v>
      </c>
      <c r="H23" s="67"/>
    </row>
    <row r="24" spans="1:8" ht="50.25" customHeight="1" x14ac:dyDescent="0.2">
      <c r="A24" s="62">
        <v>15</v>
      </c>
      <c r="B24" s="69" t="s">
        <v>95</v>
      </c>
      <c r="C24" s="71" t="s">
        <v>0</v>
      </c>
      <c r="D24" s="67" t="s">
        <v>21</v>
      </c>
      <c r="E24" s="71" t="s">
        <v>0</v>
      </c>
      <c r="F24" s="67" t="s">
        <v>21</v>
      </c>
      <c r="G24" s="71" t="s">
        <v>21</v>
      </c>
      <c r="H24" s="67"/>
    </row>
    <row r="25" spans="1:8" s="77" customFormat="1" ht="35.25" customHeight="1" x14ac:dyDescent="0.25">
      <c r="A25" s="167" t="s">
        <v>96</v>
      </c>
      <c r="B25" s="167"/>
      <c r="C25" s="167"/>
      <c r="D25" s="167"/>
      <c r="E25" s="167"/>
      <c r="F25" s="167"/>
      <c r="G25" s="167"/>
      <c r="H25" s="167"/>
    </row>
    <row r="30" spans="1:8" ht="16.5" x14ac:dyDescent="0.3">
      <c r="B30" s="81" t="s">
        <v>97</v>
      </c>
      <c r="C30" s="156" t="s">
        <v>98</v>
      </c>
      <c r="D30" s="156"/>
      <c r="E30" s="240" t="s">
        <v>130</v>
      </c>
      <c r="F30" s="240"/>
      <c r="G30" s="82"/>
      <c r="H30" s="82"/>
    </row>
    <row r="31" spans="1:8" ht="15.75" x14ac:dyDescent="0.25">
      <c r="B31" s="81" t="s">
        <v>99</v>
      </c>
      <c r="C31" s="156" t="s">
        <v>100</v>
      </c>
      <c r="D31" s="156"/>
      <c r="E31" s="241" t="s">
        <v>131</v>
      </c>
      <c r="F31" s="241"/>
      <c r="G31" s="82"/>
      <c r="H31" s="82"/>
    </row>
    <row r="32" spans="1:8" ht="16.5" x14ac:dyDescent="0.3">
      <c r="B32" s="81" t="s">
        <v>101</v>
      </c>
      <c r="C32" s="156" t="s">
        <v>102</v>
      </c>
      <c r="D32" s="156"/>
      <c r="E32" s="161"/>
      <c r="F32" s="161"/>
      <c r="G32" s="161"/>
      <c r="H32" s="161"/>
    </row>
    <row r="35" spans="2:6" ht="18.75" customHeight="1" x14ac:dyDescent="0.2">
      <c r="B35" s="83"/>
      <c r="C35" s="84"/>
      <c r="D35" s="83"/>
      <c r="E35" s="84"/>
      <c r="F35" s="83"/>
    </row>
    <row r="36" spans="2:6" ht="12.75" customHeight="1" x14ac:dyDescent="0.2"/>
    <row r="37" spans="2:6" ht="17.25" customHeight="1" x14ac:dyDescent="0.2">
      <c r="B37" s="85"/>
      <c r="C37" s="86"/>
      <c r="D37" s="85"/>
      <c r="E37" s="86"/>
      <c r="F37" s="85"/>
    </row>
    <row r="38" spans="2:6" ht="15" customHeight="1" x14ac:dyDescent="0.25">
      <c r="C38" s="57"/>
      <c r="D38" s="57"/>
      <c r="E38" s="57"/>
      <c r="F38" s="81"/>
    </row>
    <row r="39" spans="2:6" ht="14.25" customHeight="1" x14ac:dyDescent="0.25">
      <c r="C39" s="57"/>
      <c r="D39" s="57"/>
      <c r="E39" s="57"/>
      <c r="F39" s="81"/>
    </row>
    <row r="40" spans="2:6" ht="14.25" customHeight="1" x14ac:dyDescent="0.2">
      <c r="B40" s="82"/>
      <c r="C40" s="57"/>
      <c r="D40" s="57"/>
      <c r="E40" s="57"/>
    </row>
    <row r="41" spans="2:6" ht="14.25" customHeight="1" x14ac:dyDescent="0.25">
      <c r="B41" s="87"/>
      <c r="C41" s="88"/>
      <c r="D41" s="87"/>
      <c r="E41" s="88"/>
      <c r="F41" s="87"/>
    </row>
    <row r="42" spans="2:6" ht="14.25" customHeight="1" x14ac:dyDescent="0.25">
      <c r="B42" s="87"/>
      <c r="C42" s="88"/>
      <c r="D42" s="87"/>
      <c r="E42" s="88"/>
      <c r="F42" s="87"/>
    </row>
    <row r="43" spans="2:6" ht="14.25" customHeight="1" x14ac:dyDescent="0.2">
      <c r="B43" s="85"/>
      <c r="C43" s="86"/>
      <c r="D43" s="85"/>
      <c r="E43" s="86"/>
      <c r="F43" s="85"/>
    </row>
    <row r="44" spans="2:6" ht="14.25" customHeight="1" x14ac:dyDescent="0.25">
      <c r="B44" s="87"/>
      <c r="C44" s="88"/>
      <c r="D44" s="87"/>
      <c r="E44" s="88"/>
      <c r="F44" s="87"/>
    </row>
    <row r="45" spans="2:6" ht="14.25" customHeight="1" x14ac:dyDescent="0.25">
      <c r="B45" s="87"/>
      <c r="C45" s="88"/>
      <c r="D45" s="87"/>
      <c r="E45" s="88"/>
      <c r="F45" s="87"/>
    </row>
    <row r="46" spans="2:6" ht="14.25" customHeight="1" x14ac:dyDescent="0.25">
      <c r="B46" s="87"/>
      <c r="C46" s="88"/>
      <c r="D46" s="87"/>
      <c r="E46" s="88"/>
      <c r="F46" s="87"/>
    </row>
    <row r="52" spans="1:5" s="79" customFormat="1" x14ac:dyDescent="0.25">
      <c r="A52" s="78"/>
      <c r="C52" s="80"/>
      <c r="E52" s="80"/>
    </row>
    <row r="53" spans="1:5" s="79" customFormat="1" x14ac:dyDescent="0.25">
      <c r="A53" s="78"/>
      <c r="C53" s="80"/>
      <c r="E53" s="80"/>
    </row>
    <row r="54" spans="1:5" s="79" customFormat="1" x14ac:dyDescent="0.25">
      <c r="A54" s="78"/>
      <c r="C54" s="80"/>
      <c r="E54" s="80"/>
    </row>
    <row r="55" spans="1:5" s="79" customFormat="1" x14ac:dyDescent="0.25">
      <c r="A55" s="78"/>
      <c r="C55" s="80"/>
      <c r="E55" s="80"/>
    </row>
    <row r="56" spans="1:5" s="79" customFormat="1" x14ac:dyDescent="0.25">
      <c r="A56" s="78"/>
      <c r="C56" s="80"/>
      <c r="E56" s="80"/>
    </row>
  </sheetData>
  <mergeCells count="25">
    <mergeCell ref="C32:D32"/>
    <mergeCell ref="E32:F32"/>
    <mergeCell ref="G32:H32"/>
    <mergeCell ref="G6:H6"/>
    <mergeCell ref="C7:D7"/>
    <mergeCell ref="E7:F7"/>
    <mergeCell ref="G7:H7"/>
    <mergeCell ref="B9:H9"/>
    <mergeCell ref="A25:B25"/>
    <mergeCell ref="C25:D25"/>
    <mergeCell ref="E25:F25"/>
    <mergeCell ref="G25:H25"/>
    <mergeCell ref="A6:A8"/>
    <mergeCell ref="B6:B7"/>
    <mergeCell ref="C6:D6"/>
    <mergeCell ref="E30:F30"/>
    <mergeCell ref="E6:F6"/>
    <mergeCell ref="C30:D30"/>
    <mergeCell ref="C31:D31"/>
    <mergeCell ref="B1:F1"/>
    <mergeCell ref="B2:F2"/>
    <mergeCell ref="B3:F3"/>
    <mergeCell ref="B4:F4"/>
    <mergeCell ref="B5:F5"/>
    <mergeCell ref="E31:F31"/>
  </mergeCells>
  <printOptions horizontalCentered="1" verticalCentered="1"/>
  <pageMargins left="0.59055118110236227" right="0.59055118110236227" top="0.59055118110236227" bottom="0.59055118110236227" header="0.31496062992125984" footer="0.31496062992125984"/>
  <pageSetup paperSize="529" scale="3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5"/>
  <sheetViews>
    <sheetView view="pageBreakPreview" zoomScale="55" zoomScaleNormal="80" zoomScaleSheetLayoutView="55" zoomScalePageLayoutView="70" workbookViewId="0">
      <selection activeCell="D23" sqref="D23"/>
    </sheetView>
  </sheetViews>
  <sheetFormatPr baseColWidth="10" defaultColWidth="11.42578125" defaultRowHeight="12.75" x14ac:dyDescent="0.2"/>
  <cols>
    <col min="1" max="1" width="10" style="78" customWidth="1"/>
    <col min="2" max="2" width="106.42578125" style="79" customWidth="1"/>
    <col min="3" max="3" width="20.85546875" style="80" customWidth="1"/>
    <col min="4" max="4" width="51.7109375" style="79" customWidth="1"/>
    <col min="5" max="5" width="20.85546875" style="80" customWidth="1"/>
    <col min="6" max="6" width="51.7109375" style="79" customWidth="1"/>
    <col min="7" max="7" width="20.7109375" style="57" customWidth="1"/>
    <col min="8" max="8" width="51.7109375" style="57" customWidth="1"/>
    <col min="9" max="16384" width="11.42578125" style="57"/>
  </cols>
  <sheetData>
    <row r="1" spans="1:8" s="55" customFormat="1" ht="33" customHeight="1" x14ac:dyDescent="0.25">
      <c r="A1" s="54"/>
      <c r="B1" s="157" t="s">
        <v>48</v>
      </c>
      <c r="C1" s="157"/>
      <c r="D1" s="157"/>
      <c r="E1" s="157"/>
      <c r="F1" s="157"/>
    </row>
    <row r="2" spans="1:8" s="55" customFormat="1" ht="33" customHeight="1" x14ac:dyDescent="0.25">
      <c r="A2" s="54"/>
      <c r="B2" s="157" t="s">
        <v>49</v>
      </c>
      <c r="C2" s="157"/>
      <c r="D2" s="157"/>
      <c r="E2" s="157"/>
      <c r="F2" s="157"/>
    </row>
    <row r="3" spans="1:8" s="55" customFormat="1" ht="33" customHeight="1" x14ac:dyDescent="0.25">
      <c r="A3" s="54"/>
      <c r="B3" s="157" t="s">
        <v>50</v>
      </c>
      <c r="C3" s="157"/>
      <c r="D3" s="157"/>
      <c r="E3" s="157"/>
      <c r="F3" s="157"/>
    </row>
    <row r="4" spans="1:8" s="55" customFormat="1" ht="33" customHeight="1" x14ac:dyDescent="0.25">
      <c r="A4" s="54"/>
      <c r="B4" s="158" t="s">
        <v>103</v>
      </c>
      <c r="C4" s="158"/>
      <c r="D4" s="158"/>
      <c r="E4" s="158"/>
      <c r="F4" s="158"/>
    </row>
    <row r="5" spans="1:8" s="55" customFormat="1" ht="83.25" customHeight="1" x14ac:dyDescent="0.25">
      <c r="A5" s="56"/>
      <c r="B5" s="159" t="s">
        <v>52</v>
      </c>
      <c r="C5" s="160"/>
      <c r="D5" s="160"/>
      <c r="E5" s="160"/>
      <c r="F5" s="160"/>
    </row>
    <row r="6" spans="1:8" ht="25.5" customHeight="1" x14ac:dyDescent="0.2">
      <c r="A6" s="168" t="s">
        <v>53</v>
      </c>
      <c r="B6" s="171" t="s">
        <v>54</v>
      </c>
      <c r="C6" s="155">
        <v>1</v>
      </c>
      <c r="D6" s="155"/>
      <c r="E6" s="155">
        <v>2</v>
      </c>
      <c r="F6" s="155"/>
      <c r="G6" s="155">
        <v>3</v>
      </c>
      <c r="H6" s="155"/>
    </row>
    <row r="7" spans="1:8" ht="52.5" customHeight="1" x14ac:dyDescent="0.2">
      <c r="A7" s="169"/>
      <c r="B7" s="172"/>
      <c r="C7" s="173" t="s">
        <v>5</v>
      </c>
      <c r="D7" s="174"/>
      <c r="E7" s="173" t="s">
        <v>6</v>
      </c>
      <c r="F7" s="174"/>
      <c r="G7" s="173" t="s">
        <v>104</v>
      </c>
      <c r="H7" s="174"/>
    </row>
    <row r="8" spans="1:8" ht="64.5" customHeight="1" x14ac:dyDescent="0.2">
      <c r="A8" s="170"/>
      <c r="B8" s="58" t="s">
        <v>58</v>
      </c>
      <c r="C8" s="58" t="s">
        <v>21</v>
      </c>
      <c r="D8" s="59" t="s">
        <v>59</v>
      </c>
      <c r="E8" s="58" t="s">
        <v>21</v>
      </c>
      <c r="F8" s="59" t="s">
        <v>59</v>
      </c>
      <c r="G8" s="60" t="s">
        <v>21</v>
      </c>
      <c r="H8" s="59" t="s">
        <v>59</v>
      </c>
    </row>
    <row r="9" spans="1:8" ht="45" customHeight="1" x14ac:dyDescent="0.2">
      <c r="A9" s="61"/>
      <c r="B9" s="164" t="s">
        <v>105</v>
      </c>
      <c r="C9" s="165"/>
      <c r="D9" s="165"/>
      <c r="E9" s="165"/>
      <c r="F9" s="165"/>
      <c r="G9" s="165"/>
      <c r="H9" s="166"/>
    </row>
    <row r="10" spans="1:8" ht="63.75" customHeight="1" x14ac:dyDescent="0.2">
      <c r="A10" s="89">
        <v>1</v>
      </c>
      <c r="B10" s="90" t="s">
        <v>106</v>
      </c>
      <c r="C10" s="64" t="s">
        <v>0</v>
      </c>
      <c r="D10" s="91">
        <f>145889238849-71826748749</f>
        <v>74062490100</v>
      </c>
      <c r="E10" s="65" t="s">
        <v>0</v>
      </c>
      <c r="F10" s="91">
        <f>1348880958372-68223701552</f>
        <v>1280657256820</v>
      </c>
      <c r="G10" s="65" t="s">
        <v>0</v>
      </c>
      <c r="H10" s="92">
        <f>825131926517-286363920984</f>
        <v>538768005533</v>
      </c>
    </row>
    <row r="11" spans="1:8" ht="54" customHeight="1" x14ac:dyDescent="0.2">
      <c r="A11" s="93">
        <v>2</v>
      </c>
      <c r="B11" s="94" t="s">
        <v>107</v>
      </c>
      <c r="C11" s="65" t="s">
        <v>0</v>
      </c>
      <c r="D11" s="71">
        <v>2.0299999999999998</v>
      </c>
      <c r="E11" s="65" t="s">
        <v>0</v>
      </c>
      <c r="F11" s="70">
        <v>19.77</v>
      </c>
      <c r="G11" s="65" t="s">
        <v>0</v>
      </c>
      <c r="H11" s="71">
        <v>2.88</v>
      </c>
    </row>
    <row r="12" spans="1:8" ht="45.75" customHeight="1" x14ac:dyDescent="0.2">
      <c r="A12" s="89">
        <v>3</v>
      </c>
      <c r="B12" s="94" t="s">
        <v>108</v>
      </c>
      <c r="C12" s="65" t="s">
        <v>0</v>
      </c>
      <c r="D12" s="71">
        <v>0.72</v>
      </c>
      <c r="E12" s="65" t="s">
        <v>0</v>
      </c>
      <c r="F12" s="70">
        <v>0.82</v>
      </c>
      <c r="G12" s="71" t="s">
        <v>0</v>
      </c>
      <c r="H12" s="71">
        <v>0.82</v>
      </c>
    </row>
    <row r="13" spans="1:8" ht="50.25" customHeight="1" x14ac:dyDescent="0.2">
      <c r="A13" s="89">
        <v>4</v>
      </c>
      <c r="B13" s="94" t="s">
        <v>109</v>
      </c>
      <c r="C13" s="71" t="s">
        <v>0</v>
      </c>
      <c r="D13" s="71" t="s">
        <v>110</v>
      </c>
      <c r="E13" s="65" t="s">
        <v>0</v>
      </c>
      <c r="F13" s="70" t="s">
        <v>110</v>
      </c>
      <c r="G13" s="71" t="s">
        <v>0</v>
      </c>
      <c r="H13" s="71">
        <v>38.61</v>
      </c>
    </row>
    <row r="14" spans="1:8" s="77" customFormat="1" ht="35.25" customHeight="1" x14ac:dyDescent="0.25">
      <c r="A14" s="175" t="s">
        <v>96</v>
      </c>
      <c r="B14" s="175"/>
      <c r="C14" s="167"/>
      <c r="D14" s="167"/>
      <c r="E14" s="167"/>
      <c r="F14" s="167"/>
      <c r="G14" s="167"/>
      <c r="H14" s="167"/>
    </row>
    <row r="19" spans="2:6" ht="16.5" x14ac:dyDescent="0.3">
      <c r="B19" s="81" t="s">
        <v>97</v>
      </c>
      <c r="C19" s="240" t="s">
        <v>130</v>
      </c>
      <c r="D19" s="240"/>
      <c r="E19" s="82"/>
      <c r="F19" s="82"/>
    </row>
    <row r="20" spans="2:6" ht="15.75" x14ac:dyDescent="0.25">
      <c r="B20" s="81" t="s">
        <v>99</v>
      </c>
      <c r="C20" s="241" t="s">
        <v>131</v>
      </c>
      <c r="D20" s="241"/>
      <c r="E20" s="82"/>
      <c r="F20" s="82"/>
    </row>
    <row r="21" spans="2:6" ht="16.5" x14ac:dyDescent="0.3">
      <c r="B21" s="81" t="s">
        <v>101</v>
      </c>
      <c r="C21" s="161"/>
      <c r="D21" s="161"/>
      <c r="E21" s="161"/>
      <c r="F21" s="161"/>
    </row>
    <row r="24" spans="2:6" ht="18.75" customHeight="1" x14ac:dyDescent="0.2">
      <c r="B24" s="83"/>
      <c r="C24" s="84"/>
      <c r="D24" s="83"/>
      <c r="E24" s="84"/>
      <c r="F24" s="83"/>
    </row>
    <row r="25" spans="2:6" ht="12.75" customHeight="1" x14ac:dyDescent="0.2"/>
    <row r="26" spans="2:6" ht="17.25" customHeight="1" x14ac:dyDescent="0.2">
      <c r="B26" s="85"/>
      <c r="C26" s="86"/>
      <c r="D26" s="85"/>
      <c r="E26" s="86"/>
      <c r="F26" s="85"/>
    </row>
    <row r="27" spans="2:6" ht="15" customHeight="1" x14ac:dyDescent="0.25">
      <c r="C27" s="57"/>
      <c r="D27" s="57"/>
      <c r="E27" s="57"/>
      <c r="F27" s="81"/>
    </row>
    <row r="28" spans="2:6" ht="14.25" customHeight="1" x14ac:dyDescent="0.25">
      <c r="C28" s="57"/>
      <c r="D28" s="57"/>
      <c r="E28" s="57"/>
      <c r="F28" s="81"/>
    </row>
    <row r="29" spans="2:6" ht="14.25" customHeight="1" x14ac:dyDescent="0.2">
      <c r="B29" s="82"/>
      <c r="C29" s="57"/>
      <c r="D29" s="57"/>
      <c r="E29" s="57"/>
    </row>
    <row r="30" spans="2:6" ht="14.25" customHeight="1" x14ac:dyDescent="0.25">
      <c r="B30" s="87"/>
      <c r="C30" s="88"/>
      <c r="D30" s="87"/>
      <c r="E30" s="88"/>
      <c r="F30" s="87"/>
    </row>
    <row r="31" spans="2:6" ht="14.25" customHeight="1" x14ac:dyDescent="0.25">
      <c r="B31" s="87"/>
      <c r="C31" s="88"/>
      <c r="D31" s="87"/>
      <c r="E31" s="88"/>
      <c r="F31" s="87"/>
    </row>
    <row r="32" spans="2:6" ht="14.25" customHeight="1" x14ac:dyDescent="0.2">
      <c r="B32" s="85"/>
      <c r="C32" s="86"/>
      <c r="D32" s="85"/>
      <c r="E32" s="86"/>
      <c r="F32" s="85"/>
    </row>
    <row r="33" spans="1:6" ht="14.25" customHeight="1" x14ac:dyDescent="0.25">
      <c r="B33" s="87"/>
      <c r="C33" s="88"/>
      <c r="D33" s="87"/>
      <c r="E33" s="88"/>
      <c r="F33" s="87"/>
    </row>
    <row r="34" spans="1:6" ht="14.25" customHeight="1" x14ac:dyDescent="0.25">
      <c r="B34" s="87"/>
      <c r="C34" s="88"/>
      <c r="D34" s="87"/>
      <c r="E34" s="88"/>
      <c r="F34" s="87"/>
    </row>
    <row r="35" spans="1:6" ht="14.25" customHeight="1" x14ac:dyDescent="0.25">
      <c r="B35" s="87"/>
      <c r="C35" s="88"/>
      <c r="D35" s="87"/>
      <c r="E35" s="88"/>
      <c r="F35" s="87"/>
    </row>
    <row r="41" spans="1:6" s="79" customFormat="1" x14ac:dyDescent="0.25">
      <c r="A41" s="78"/>
      <c r="C41" s="80"/>
      <c r="E41" s="80"/>
    </row>
    <row r="42" spans="1:6" s="79" customFormat="1" x14ac:dyDescent="0.25">
      <c r="A42" s="78"/>
      <c r="C42" s="80"/>
      <c r="E42" s="80"/>
    </row>
    <row r="43" spans="1:6" s="79" customFormat="1" x14ac:dyDescent="0.25">
      <c r="A43" s="78"/>
      <c r="C43" s="80"/>
      <c r="E43" s="80"/>
    </row>
    <row r="44" spans="1:6" s="79" customFormat="1" x14ac:dyDescent="0.25">
      <c r="A44" s="78"/>
      <c r="C44" s="80"/>
      <c r="E44" s="80"/>
    </row>
    <row r="45" spans="1:6" s="79" customFormat="1" x14ac:dyDescent="0.25">
      <c r="A45" s="78"/>
      <c r="C45" s="80"/>
      <c r="E45" s="80"/>
    </row>
  </sheetData>
  <mergeCells count="22">
    <mergeCell ref="C19:D19"/>
    <mergeCell ref="C20:D20"/>
    <mergeCell ref="C21:D21"/>
    <mergeCell ref="E21:F21"/>
    <mergeCell ref="G6:H6"/>
    <mergeCell ref="C7:D7"/>
    <mergeCell ref="E7:F7"/>
    <mergeCell ref="G7:H7"/>
    <mergeCell ref="B9:H9"/>
    <mergeCell ref="A14:B14"/>
    <mergeCell ref="C14:D14"/>
    <mergeCell ref="E14:F14"/>
    <mergeCell ref="G14:H14"/>
    <mergeCell ref="A6:A8"/>
    <mergeCell ref="B6:B7"/>
    <mergeCell ref="C6:D6"/>
    <mergeCell ref="E6:F6"/>
    <mergeCell ref="B1:F1"/>
    <mergeCell ref="B2:F2"/>
    <mergeCell ref="B3:F3"/>
    <mergeCell ref="B4:F4"/>
    <mergeCell ref="B5:F5"/>
  </mergeCells>
  <printOptions horizontalCentered="1" verticalCentered="1"/>
  <pageMargins left="0.59055118110236227" right="0.59055118110236227" top="0.59055118110236227" bottom="0.59055118110236227" header="0.31496062992125984" footer="0.31496062992125984"/>
  <pageSetup paperSize="529" scale="3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0"/>
  <sheetViews>
    <sheetView showGridLines="0" workbookViewId="0">
      <selection activeCell="B3" sqref="B3:K3"/>
    </sheetView>
  </sheetViews>
  <sheetFormatPr baseColWidth="10" defaultRowHeight="12.75" x14ac:dyDescent="0.2"/>
  <cols>
    <col min="1" max="1" width="3" style="95" customWidth="1"/>
    <col min="2" max="2" width="33.140625" style="95" bestFit="1" customWidth="1"/>
    <col min="3" max="4" width="6.140625" style="95" customWidth="1"/>
    <col min="5" max="5" width="17.28515625" style="95" bestFit="1" customWidth="1"/>
    <col min="6" max="6" width="5.28515625" style="95" customWidth="1"/>
    <col min="7" max="7" width="5.5703125" style="95" customWidth="1"/>
    <col min="8" max="8" width="17.28515625" style="95" bestFit="1" customWidth="1"/>
    <col min="9" max="9" width="5" style="95" customWidth="1"/>
    <col min="10" max="10" width="5.28515625" style="95" customWidth="1"/>
    <col min="11" max="11" width="17.28515625" style="95" bestFit="1" customWidth="1"/>
    <col min="12" max="12" width="11.42578125" style="95"/>
    <col min="13" max="13" width="16.5703125" style="95" bestFit="1" customWidth="1"/>
    <col min="14" max="16384" width="11.42578125" style="95"/>
  </cols>
  <sheetData>
    <row r="2" spans="2:13" x14ac:dyDescent="0.2">
      <c r="B2" s="185" t="s">
        <v>111</v>
      </c>
      <c r="C2" s="185"/>
      <c r="D2" s="185"/>
      <c r="E2" s="185"/>
      <c r="F2" s="185"/>
      <c r="G2" s="185"/>
      <c r="H2" s="185"/>
      <c r="I2" s="185"/>
      <c r="J2" s="185"/>
      <c r="K2" s="185"/>
    </row>
    <row r="3" spans="2:13" x14ac:dyDescent="0.2">
      <c r="B3" s="185" t="s">
        <v>112</v>
      </c>
      <c r="C3" s="185"/>
      <c r="D3" s="185"/>
      <c r="E3" s="185"/>
      <c r="F3" s="185"/>
      <c r="G3" s="185"/>
      <c r="H3" s="185"/>
      <c r="I3" s="185"/>
      <c r="J3" s="185"/>
      <c r="K3" s="185"/>
    </row>
    <row r="4" spans="2:13" ht="13.5" thickBot="1" x14ac:dyDescent="0.25">
      <c r="B4" s="96"/>
      <c r="C4" s="96"/>
      <c r="D4" s="96"/>
      <c r="E4" s="96"/>
      <c r="F4" s="96"/>
      <c r="G4" s="96"/>
      <c r="H4" s="96"/>
    </row>
    <row r="5" spans="2:13" ht="13.5" thickBot="1" x14ac:dyDescent="0.25">
      <c r="C5" s="186" t="s">
        <v>113</v>
      </c>
      <c r="D5" s="187"/>
      <c r="E5" s="188"/>
      <c r="F5" s="189" t="s">
        <v>6</v>
      </c>
      <c r="G5" s="190"/>
      <c r="H5" s="191"/>
      <c r="I5" s="192" t="s">
        <v>5</v>
      </c>
      <c r="J5" s="193"/>
      <c r="K5" s="194"/>
    </row>
    <row r="6" spans="2:13" ht="13.5" thickBot="1" x14ac:dyDescent="0.25">
      <c r="C6" s="195" t="s">
        <v>21</v>
      </c>
      <c r="D6" s="196"/>
      <c r="E6" s="197" t="s">
        <v>4</v>
      </c>
      <c r="F6" s="189" t="s">
        <v>21</v>
      </c>
      <c r="G6" s="199"/>
      <c r="H6" s="200" t="s">
        <v>4</v>
      </c>
      <c r="I6" s="202" t="s">
        <v>21</v>
      </c>
      <c r="J6" s="203"/>
      <c r="K6" s="176" t="s">
        <v>4</v>
      </c>
    </row>
    <row r="7" spans="2:13" ht="13.5" thickBot="1" x14ac:dyDescent="0.25">
      <c r="B7" s="97" t="s">
        <v>20</v>
      </c>
      <c r="C7" s="98" t="s">
        <v>0</v>
      </c>
      <c r="D7" s="99" t="s">
        <v>1</v>
      </c>
      <c r="E7" s="198"/>
      <c r="F7" s="100" t="s">
        <v>0</v>
      </c>
      <c r="G7" s="100" t="s">
        <v>1</v>
      </c>
      <c r="H7" s="201"/>
      <c r="I7" s="101" t="s">
        <v>0</v>
      </c>
      <c r="J7" s="102" t="s">
        <v>1</v>
      </c>
      <c r="K7" s="177"/>
    </row>
    <row r="8" spans="2:13" x14ac:dyDescent="0.2">
      <c r="B8" s="103" t="s">
        <v>114</v>
      </c>
      <c r="C8" s="178" t="s">
        <v>43</v>
      </c>
      <c r="D8" s="104"/>
      <c r="E8" s="105" t="s">
        <v>115</v>
      </c>
      <c r="F8" s="106"/>
      <c r="G8" s="104"/>
      <c r="H8" s="107"/>
      <c r="I8" s="104"/>
      <c r="J8" s="104"/>
      <c r="K8" s="108"/>
    </row>
    <row r="9" spans="2:13" x14ac:dyDescent="0.2">
      <c r="B9" s="109" t="s">
        <v>116</v>
      </c>
      <c r="C9" s="179"/>
      <c r="D9" s="110"/>
      <c r="E9" s="111" t="s">
        <v>117</v>
      </c>
      <c r="F9" s="112"/>
      <c r="G9" s="110"/>
      <c r="H9" s="113"/>
      <c r="I9" s="110"/>
      <c r="J9" s="110"/>
      <c r="K9" s="114"/>
    </row>
    <row r="10" spans="2:13" x14ac:dyDescent="0.2">
      <c r="B10" s="109" t="s">
        <v>118</v>
      </c>
      <c r="C10" s="180"/>
      <c r="D10" s="110"/>
      <c r="E10" s="115" t="s">
        <v>119</v>
      </c>
      <c r="F10" s="112"/>
      <c r="G10" s="110"/>
      <c r="H10" s="113"/>
      <c r="I10" s="110"/>
      <c r="J10" s="110"/>
      <c r="K10" s="114"/>
    </row>
    <row r="11" spans="2:13" x14ac:dyDescent="0.2">
      <c r="B11" s="116"/>
      <c r="C11" s="112"/>
      <c r="D11" s="110"/>
      <c r="E11" s="114"/>
      <c r="F11" s="112"/>
      <c r="G11" s="110"/>
      <c r="H11" s="113"/>
      <c r="I11" s="110"/>
      <c r="J11" s="110"/>
      <c r="K11" s="114"/>
    </row>
    <row r="12" spans="2:13" ht="15" x14ac:dyDescent="0.25">
      <c r="B12" s="117" t="s">
        <v>120</v>
      </c>
      <c r="C12" s="112"/>
      <c r="D12" s="110"/>
      <c r="E12" s="114"/>
      <c r="F12" s="112"/>
      <c r="G12" s="110"/>
      <c r="H12" s="113"/>
      <c r="I12" s="110"/>
      <c r="J12" s="110"/>
      <c r="K12" s="114"/>
      <c r="M12" s="118"/>
    </row>
    <row r="13" spans="2:13" ht="15" x14ac:dyDescent="0.25">
      <c r="B13" s="109" t="s">
        <v>121</v>
      </c>
      <c r="C13" s="112"/>
      <c r="D13" s="110"/>
      <c r="E13" s="114"/>
      <c r="F13" s="119" t="s">
        <v>43</v>
      </c>
      <c r="G13" s="110"/>
      <c r="H13" s="120" t="s">
        <v>122</v>
      </c>
      <c r="I13" s="110"/>
      <c r="J13" s="110"/>
      <c r="K13" s="114"/>
      <c r="M13" s="118"/>
    </row>
    <row r="14" spans="2:13" x14ac:dyDescent="0.2">
      <c r="B14" s="109" t="s">
        <v>123</v>
      </c>
      <c r="C14" s="112"/>
      <c r="D14" s="110"/>
      <c r="E14" s="114"/>
      <c r="F14" s="112"/>
      <c r="G14" s="110"/>
      <c r="H14" s="113"/>
      <c r="I14" s="121" t="s">
        <v>43</v>
      </c>
      <c r="J14" s="110"/>
      <c r="K14" s="115" t="s">
        <v>124</v>
      </c>
    </row>
    <row r="15" spans="2:13" ht="15.75" thickBot="1" x14ac:dyDescent="0.3">
      <c r="B15" s="116"/>
      <c r="C15" s="122"/>
      <c r="D15" s="123"/>
      <c r="E15" s="124"/>
      <c r="F15" s="122"/>
      <c r="G15" s="123"/>
      <c r="H15" s="125"/>
      <c r="I15" s="123"/>
      <c r="J15" s="123"/>
      <c r="K15" s="124"/>
      <c r="M15" s="118"/>
    </row>
    <row r="16" spans="2:13" ht="13.5" thickBot="1" x14ac:dyDescent="0.25">
      <c r="B16" s="117" t="s">
        <v>125</v>
      </c>
      <c r="C16" s="181" t="s">
        <v>126</v>
      </c>
      <c r="D16" s="181"/>
      <c r="E16" s="181"/>
      <c r="F16" s="181"/>
      <c r="G16" s="181"/>
      <c r="H16" s="181"/>
      <c r="I16" s="181"/>
      <c r="J16" s="181"/>
      <c r="K16" s="182"/>
    </row>
    <row r="17" spans="2:11" x14ac:dyDescent="0.2">
      <c r="B17" s="116"/>
      <c r="C17" s="126"/>
      <c r="D17" s="127"/>
      <c r="E17" s="128"/>
      <c r="F17" s="126"/>
      <c r="G17" s="127"/>
      <c r="H17" s="129"/>
      <c r="I17" s="127"/>
      <c r="J17" s="127"/>
      <c r="K17" s="128"/>
    </row>
    <row r="18" spans="2:11" x14ac:dyDescent="0.2">
      <c r="B18" s="117" t="s">
        <v>22</v>
      </c>
      <c r="C18" s="112"/>
      <c r="D18" s="110"/>
      <c r="E18" s="114"/>
      <c r="F18" s="112"/>
      <c r="G18" s="110"/>
      <c r="H18" s="113"/>
      <c r="I18" s="110"/>
      <c r="J18" s="110"/>
      <c r="K18" s="114"/>
    </row>
    <row r="19" spans="2:11" x14ac:dyDescent="0.2">
      <c r="B19" s="109" t="s">
        <v>127</v>
      </c>
      <c r="C19" s="183" t="s">
        <v>43</v>
      </c>
      <c r="D19" s="110"/>
      <c r="E19" s="130" t="s">
        <v>128</v>
      </c>
      <c r="F19" s="112"/>
      <c r="G19" s="110"/>
      <c r="H19" s="113"/>
      <c r="I19" s="110"/>
      <c r="J19" s="110"/>
      <c r="K19" s="114"/>
    </row>
    <row r="20" spans="2:11" ht="13.5" thickBot="1" x14ac:dyDescent="0.25">
      <c r="B20" s="131" t="s">
        <v>129</v>
      </c>
      <c r="C20" s="184"/>
      <c r="D20" s="132"/>
      <c r="E20" s="133">
        <v>85625999</v>
      </c>
      <c r="F20" s="134"/>
      <c r="G20" s="132"/>
      <c r="H20" s="135"/>
      <c r="I20" s="132"/>
      <c r="J20" s="132"/>
      <c r="K20" s="136"/>
    </row>
  </sheetData>
  <mergeCells count="14">
    <mergeCell ref="K6:K7"/>
    <mergeCell ref="C8:C10"/>
    <mergeCell ref="C16:K16"/>
    <mergeCell ref="C19:C20"/>
    <mergeCell ref="B2:K2"/>
    <mergeCell ref="B3:K3"/>
    <mergeCell ref="C5:E5"/>
    <mergeCell ref="F5:H5"/>
    <mergeCell ref="I5:K5"/>
    <mergeCell ref="C6:D6"/>
    <mergeCell ref="E6:E7"/>
    <mergeCell ref="F6:G6"/>
    <mergeCell ref="H6:H7"/>
    <mergeCell ref="I6:J6"/>
  </mergeCells>
  <pageMargins left="0.7" right="0.7" top="0.75" bottom="0.75" header="0.3" footer="0.3"/>
  <pageSetup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9"/>
  <sheetViews>
    <sheetView topLeftCell="A7" workbookViewId="0">
      <selection activeCell="D19" sqref="D19"/>
    </sheetView>
  </sheetViews>
  <sheetFormatPr baseColWidth="10" defaultRowHeight="16.5" x14ac:dyDescent="0.3"/>
  <cols>
    <col min="1" max="1" width="5.5703125" style="10" customWidth="1"/>
    <col min="2" max="2" width="52.7109375" style="10" bestFit="1" customWidth="1"/>
    <col min="3" max="3" width="14.140625" style="10" bestFit="1" customWidth="1"/>
    <col min="4" max="4" width="28" style="10" customWidth="1"/>
    <col min="5" max="5" width="27" style="37" customWidth="1"/>
    <col min="6" max="6" width="38.140625" style="10" customWidth="1"/>
    <col min="7" max="16384" width="11.42578125" style="10"/>
  </cols>
  <sheetData>
    <row r="1" spans="2:6" s="1" customFormat="1" ht="15.75" x14ac:dyDescent="0.25">
      <c r="B1" s="210" t="s">
        <v>2</v>
      </c>
      <c r="C1" s="210"/>
      <c r="D1" s="210"/>
      <c r="E1" s="210"/>
    </row>
    <row r="2" spans="2:6" s="1" customFormat="1" ht="15.75" x14ac:dyDescent="0.25">
      <c r="B2" s="211" t="s">
        <v>7</v>
      </c>
      <c r="C2" s="211"/>
      <c r="D2" s="211"/>
      <c r="E2" s="211"/>
    </row>
    <row r="3" spans="2:6" s="1" customFormat="1" ht="8.25" customHeight="1" thickBot="1" x14ac:dyDescent="0.3">
      <c r="B3" s="212"/>
      <c r="C3" s="212"/>
      <c r="D3" s="212"/>
      <c r="E3" s="212"/>
    </row>
    <row r="4" spans="2:6" s="27" customFormat="1" ht="16.5" customHeight="1" x14ac:dyDescent="0.25">
      <c r="B4" s="204" t="s">
        <v>37</v>
      </c>
      <c r="C4" s="205"/>
      <c r="D4" s="205"/>
      <c r="E4" s="205"/>
      <c r="F4" s="206"/>
    </row>
    <row r="5" spans="2:6" s="27" customFormat="1" ht="17.25" customHeight="1" thickBot="1" x14ac:dyDescent="0.3">
      <c r="B5" s="207"/>
      <c r="C5" s="208"/>
      <c r="D5" s="208"/>
      <c r="E5" s="208"/>
      <c r="F5" s="209"/>
    </row>
    <row r="6" spans="2:6" s="31" customFormat="1" ht="51" x14ac:dyDescent="0.3">
      <c r="B6" s="28" t="s">
        <v>18</v>
      </c>
      <c r="C6" s="29" t="s">
        <v>19</v>
      </c>
      <c r="D6" s="30" t="s">
        <v>24</v>
      </c>
      <c r="E6" s="30" t="s">
        <v>23</v>
      </c>
      <c r="F6" s="30" t="s">
        <v>3</v>
      </c>
    </row>
    <row r="7" spans="2:6" s="31" customFormat="1" x14ac:dyDescent="0.3">
      <c r="B7" s="32" t="s">
        <v>20</v>
      </c>
      <c r="C7" s="33" t="s">
        <v>21</v>
      </c>
      <c r="D7" s="153" t="e">
        <f>+#REF!+#REF!+#REF!+#REF!+#REF!+#REF!+#REF!+#REF!+#REF!+#REF!+#REF!+#REF!+#REF!+#REF!+#REF!</f>
        <v>#REF!</v>
      </c>
      <c r="E7" s="152" t="e">
        <f>+#REF!+#REF!+#REF!+#REF!+#REF!+#REF!+#REF!+#REF!+#REF!</f>
        <v>#REF!</v>
      </c>
      <c r="F7" s="154" t="e">
        <f>SUM(D7:E7)</f>
        <v>#REF!</v>
      </c>
    </row>
    <row r="8" spans="2:6" s="36" customFormat="1" x14ac:dyDescent="0.3">
      <c r="B8" s="32" t="s">
        <v>22</v>
      </c>
      <c r="C8" s="33" t="s">
        <v>21</v>
      </c>
      <c r="D8" s="153">
        <v>600</v>
      </c>
      <c r="E8" s="152">
        <v>0</v>
      </c>
      <c r="F8" s="154">
        <f>SUM(D8:E8)</f>
        <v>600</v>
      </c>
    </row>
    <row r="10" spans="2:6" ht="9" customHeight="1" thickBot="1" x14ac:dyDescent="0.35"/>
    <row r="11" spans="2:6" ht="16.5" customHeight="1" x14ac:dyDescent="0.3">
      <c r="B11" s="213" t="s">
        <v>38</v>
      </c>
      <c r="C11" s="214"/>
      <c r="D11" s="214"/>
      <c r="E11" s="215"/>
    </row>
    <row r="12" spans="2:6" ht="17.25" customHeight="1" thickBot="1" x14ac:dyDescent="0.35">
      <c r="B12" s="216"/>
      <c r="C12" s="217"/>
      <c r="D12" s="217"/>
      <c r="E12" s="218"/>
    </row>
    <row r="13" spans="2:6" ht="51" x14ac:dyDescent="0.3">
      <c r="B13" s="28" t="s">
        <v>18</v>
      </c>
      <c r="C13" s="29" t="s">
        <v>19</v>
      </c>
      <c r="D13" s="30" t="s">
        <v>39</v>
      </c>
      <c r="E13" s="30" t="s">
        <v>3</v>
      </c>
    </row>
    <row r="14" spans="2:6" x14ac:dyDescent="0.3">
      <c r="B14" s="32" t="s">
        <v>40</v>
      </c>
      <c r="C14" s="33" t="s">
        <v>21</v>
      </c>
      <c r="D14" s="34" t="e">
        <f>+#REF!</f>
        <v>#REF!</v>
      </c>
      <c r="E14" s="35" t="e">
        <f>+D14</f>
        <v>#REF!</v>
      </c>
    </row>
    <row r="15" spans="2:6" ht="17.25" thickBot="1" x14ac:dyDescent="0.35"/>
    <row r="16" spans="2:6" x14ac:dyDescent="0.3">
      <c r="B16" s="204" t="s">
        <v>41</v>
      </c>
      <c r="C16" s="205"/>
      <c r="D16" s="205"/>
      <c r="E16" s="206"/>
    </row>
    <row r="17" spans="2:5" ht="17.25" thickBot="1" x14ac:dyDescent="0.35">
      <c r="B17" s="207"/>
      <c r="C17" s="208"/>
      <c r="D17" s="208"/>
      <c r="E17" s="209"/>
    </row>
    <row r="18" spans="2:5" ht="51" x14ac:dyDescent="0.3">
      <c r="B18" s="28" t="s">
        <v>18</v>
      </c>
      <c r="C18" s="29" t="s">
        <v>19</v>
      </c>
      <c r="D18" s="30" t="s">
        <v>39</v>
      </c>
      <c r="E18" s="30" t="s">
        <v>3</v>
      </c>
    </row>
    <row r="19" spans="2:5" x14ac:dyDescent="0.3">
      <c r="B19" s="32" t="s">
        <v>40</v>
      </c>
      <c r="C19" s="33" t="s">
        <v>21</v>
      </c>
      <c r="D19" s="34" t="e">
        <f>+#REF!</f>
        <v>#REF!</v>
      </c>
      <c r="E19" s="35" t="e">
        <f>+D19</f>
        <v>#REF!</v>
      </c>
    </row>
  </sheetData>
  <mergeCells count="6">
    <mergeCell ref="B16:E17"/>
    <mergeCell ref="B1:E1"/>
    <mergeCell ref="B2:E2"/>
    <mergeCell ref="B3:E3"/>
    <mergeCell ref="B4:F5"/>
    <mergeCell ref="B11:E12"/>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4"/>
  <sheetViews>
    <sheetView workbookViewId="0">
      <selection activeCell="D11" sqref="D11"/>
    </sheetView>
  </sheetViews>
  <sheetFormatPr baseColWidth="10" defaultRowHeight="16.5" x14ac:dyDescent="0.3"/>
  <cols>
    <col min="1" max="1" width="3.85546875" style="3" customWidth="1"/>
    <col min="2" max="2" width="33.140625" style="3" customWidth="1"/>
    <col min="3" max="3" width="24.140625" style="4" bestFit="1" customWidth="1"/>
    <col min="4" max="4" width="26.7109375" style="3" customWidth="1"/>
    <col min="5" max="5" width="13.140625" style="10" customWidth="1"/>
    <col min="6" max="6" width="11.42578125" style="3" bestFit="1" customWidth="1"/>
    <col min="7" max="16384" width="11.42578125" style="3"/>
  </cols>
  <sheetData>
    <row r="1" spans="2:7" customFormat="1" ht="18.75" x14ac:dyDescent="0.3">
      <c r="B1" s="219" t="s">
        <v>2</v>
      </c>
      <c r="C1" s="219"/>
      <c r="D1" s="219"/>
      <c r="E1" s="219"/>
      <c r="F1" s="219"/>
    </row>
    <row r="2" spans="2:7" customFormat="1" ht="15.75" x14ac:dyDescent="0.25">
      <c r="B2" s="211" t="s">
        <v>7</v>
      </c>
      <c r="C2" s="211"/>
      <c r="D2" s="211"/>
      <c r="E2" s="211"/>
      <c r="F2" s="211"/>
    </row>
    <row r="3" spans="2:7" s="1" customFormat="1" ht="15.75" thickBot="1" x14ac:dyDescent="0.3">
      <c r="B3" s="220"/>
      <c r="C3" s="220"/>
      <c r="D3" s="220"/>
      <c r="E3" s="220"/>
      <c r="F3" s="220"/>
      <c r="G3" s="2"/>
    </row>
    <row r="4" spans="2:7" ht="17.25" thickBot="1" x14ac:dyDescent="0.25">
      <c r="B4" s="221" t="s">
        <v>8</v>
      </c>
      <c r="C4" s="223"/>
      <c r="D4" s="224"/>
      <c r="E4" s="225"/>
      <c r="F4" s="226"/>
    </row>
    <row r="5" spans="2:7" ht="26.25" thickBot="1" x14ac:dyDescent="0.25">
      <c r="B5" s="222"/>
      <c r="C5" s="5" t="s">
        <v>9</v>
      </c>
      <c r="D5" s="6" t="s">
        <v>10</v>
      </c>
      <c r="E5" s="7" t="s">
        <v>11</v>
      </c>
      <c r="F5" s="8" t="s">
        <v>12</v>
      </c>
    </row>
    <row r="6" spans="2:7" ht="17.25" thickBot="1" x14ac:dyDescent="0.3">
      <c r="B6" s="23" t="s">
        <v>13</v>
      </c>
      <c r="C6" s="14" t="s">
        <v>14</v>
      </c>
      <c r="D6" s="20">
        <v>1534804351</v>
      </c>
      <c r="E6" s="24">
        <v>1</v>
      </c>
      <c r="F6" s="17">
        <v>400</v>
      </c>
    </row>
    <row r="7" spans="2:7" ht="17.25" thickBot="1" x14ac:dyDescent="0.3">
      <c r="B7" s="25" t="s">
        <v>17</v>
      </c>
      <c r="C7" s="19" t="s">
        <v>14</v>
      </c>
      <c r="D7" s="20">
        <v>12000000</v>
      </c>
      <c r="E7" s="26">
        <v>1</v>
      </c>
      <c r="F7" s="22">
        <v>400</v>
      </c>
    </row>
    <row r="8" spans="2:7" x14ac:dyDescent="0.25">
      <c r="B8" s="13" t="s">
        <v>15</v>
      </c>
      <c r="C8" s="14" t="s">
        <v>14</v>
      </c>
      <c r="D8" s="15">
        <v>471691980</v>
      </c>
      <c r="E8" s="16">
        <v>1</v>
      </c>
      <c r="F8" s="17">
        <f>+(D9*F9/D8)</f>
        <v>374.46064611910509</v>
      </c>
    </row>
    <row r="9" spans="2:7" ht="17.25" thickBot="1" x14ac:dyDescent="0.3">
      <c r="B9" s="18" t="s">
        <v>16</v>
      </c>
      <c r="C9" s="19" t="s">
        <v>14</v>
      </c>
      <c r="D9" s="20">
        <v>441575209</v>
      </c>
      <c r="E9" s="21">
        <v>1</v>
      </c>
      <c r="F9" s="22">
        <v>400</v>
      </c>
    </row>
    <row r="10" spans="2:7" ht="15" x14ac:dyDescent="0.2">
      <c r="E10" s="12"/>
    </row>
    <row r="13" spans="2:7" x14ac:dyDescent="0.3">
      <c r="D13" s="9"/>
    </row>
    <row r="14" spans="2:7" x14ac:dyDescent="0.3">
      <c r="F14" s="11"/>
    </row>
  </sheetData>
  <mergeCells count="5">
    <mergeCell ref="B1:F1"/>
    <mergeCell ref="B2:F2"/>
    <mergeCell ref="B3:F3"/>
    <mergeCell ref="B4:B5"/>
    <mergeCell ref="C4:F4"/>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7"/>
  <sheetViews>
    <sheetView topLeftCell="A19" zoomScaleNormal="100" zoomScaleSheetLayoutView="85" workbookViewId="0">
      <selection activeCell="D7" sqref="D7"/>
    </sheetView>
  </sheetViews>
  <sheetFormatPr baseColWidth="10" defaultRowHeight="15" x14ac:dyDescent="0.25"/>
  <cols>
    <col min="1" max="1" width="5" customWidth="1"/>
    <col min="2" max="2" width="40.85546875" customWidth="1"/>
    <col min="3" max="3" width="13.85546875" bestFit="1" customWidth="1"/>
    <col min="4" max="4" width="21.5703125" customWidth="1"/>
    <col min="5" max="5" width="14.5703125" customWidth="1"/>
    <col min="6" max="6" width="14.42578125" customWidth="1"/>
    <col min="7" max="7" width="14.7109375" customWidth="1"/>
  </cols>
  <sheetData>
    <row r="1" spans="2:8" s="1" customFormat="1" ht="15.75" x14ac:dyDescent="0.25">
      <c r="B1" s="210" t="s">
        <v>2</v>
      </c>
      <c r="C1" s="210"/>
      <c r="D1" s="210"/>
      <c r="E1" s="210"/>
      <c r="F1" s="210"/>
      <c r="G1" s="210"/>
      <c r="H1" s="38"/>
    </row>
    <row r="2" spans="2:8" s="1" customFormat="1" ht="15.75" x14ac:dyDescent="0.25">
      <c r="B2" s="211" t="s">
        <v>7</v>
      </c>
      <c r="C2" s="211"/>
      <c r="D2" s="211"/>
      <c r="E2" s="211"/>
      <c r="F2" s="211"/>
      <c r="G2" s="211"/>
      <c r="H2" s="38"/>
    </row>
    <row r="3" spans="2:8" s="1" customFormat="1" ht="15.75" x14ac:dyDescent="0.25">
      <c r="B3" s="227" t="s">
        <v>25</v>
      </c>
      <c r="C3" s="227"/>
      <c r="D3" s="227"/>
      <c r="E3" s="227"/>
      <c r="F3" s="227"/>
      <c r="G3" s="227"/>
      <c r="H3" s="39"/>
    </row>
    <row r="4" spans="2:8" s="1" customFormat="1" ht="16.5" thickBot="1" x14ac:dyDescent="0.3">
      <c r="B4" s="48"/>
      <c r="C4" s="48"/>
      <c r="D4" s="48"/>
      <c r="E4" s="48"/>
      <c r="F4" s="48"/>
      <c r="G4" s="48"/>
      <c r="H4" s="39"/>
    </row>
    <row r="5" spans="2:8" ht="33" x14ac:dyDescent="0.25">
      <c r="B5" s="137" t="s">
        <v>44</v>
      </c>
      <c r="C5" s="138" t="s">
        <v>46</v>
      </c>
      <c r="D5" s="141" t="s">
        <v>26</v>
      </c>
      <c r="E5" s="139" t="s">
        <v>27</v>
      </c>
      <c r="F5" s="140" t="s">
        <v>28</v>
      </c>
    </row>
    <row r="6" spans="2:8" ht="15.75" customHeight="1" x14ac:dyDescent="0.25">
      <c r="B6" s="40" t="s">
        <v>29</v>
      </c>
      <c r="C6" s="231"/>
      <c r="D6" s="232"/>
      <c r="E6" s="228" t="s">
        <v>21</v>
      </c>
      <c r="F6" s="228" t="s">
        <v>21</v>
      </c>
    </row>
    <row r="7" spans="2:8" s="43" customFormat="1" x14ac:dyDescent="0.25">
      <c r="B7" s="41" t="s">
        <v>30</v>
      </c>
      <c r="C7" s="53">
        <v>400</v>
      </c>
      <c r="D7" s="149" t="e">
        <f>+'Cap. Técnica'!D7</f>
        <v>#REF!</v>
      </c>
      <c r="E7" s="229"/>
      <c r="F7" s="229"/>
    </row>
    <row r="8" spans="2:8" s="43" customFormat="1" x14ac:dyDescent="0.25">
      <c r="B8" s="41" t="s">
        <v>31</v>
      </c>
      <c r="C8" s="52">
        <v>200</v>
      </c>
      <c r="D8" s="149" t="e">
        <f>+'Cap. Técnica'!E7</f>
        <v>#REF!</v>
      </c>
      <c r="E8" s="229"/>
      <c r="F8" s="229"/>
    </row>
    <row r="9" spans="2:8" s="43" customFormat="1" ht="15.75" thickBot="1" x14ac:dyDescent="0.3">
      <c r="B9" s="44" t="s">
        <v>32</v>
      </c>
      <c r="C9" s="46">
        <v>400</v>
      </c>
      <c r="D9" s="150">
        <f>+Económica!F6</f>
        <v>400</v>
      </c>
      <c r="E9" s="230"/>
      <c r="F9" s="230"/>
    </row>
    <row r="10" spans="2:8" s="43" customFormat="1" ht="15.75" thickBot="1" x14ac:dyDescent="0.3">
      <c r="B10" s="142" t="s">
        <v>33</v>
      </c>
      <c r="C10" s="143">
        <f>SUM(C6:C9)</f>
        <v>1000</v>
      </c>
      <c r="D10" s="151" t="e">
        <f>SUM(D6:D9)</f>
        <v>#REF!</v>
      </c>
    </row>
    <row r="11" spans="2:8" s="43" customFormat="1" ht="7.5" customHeight="1" thickBot="1" x14ac:dyDescent="0.3">
      <c r="B11" s="49"/>
      <c r="C11" s="50"/>
      <c r="D11" s="50"/>
    </row>
    <row r="12" spans="2:8" ht="18.75" thickBot="1" x14ac:dyDescent="0.35">
      <c r="B12" s="233" t="s">
        <v>34</v>
      </c>
      <c r="C12" s="234"/>
      <c r="D12" s="144" t="e">
        <f>D10</f>
        <v>#REF!</v>
      </c>
    </row>
    <row r="13" spans="2:8" ht="13.5" customHeight="1" thickBot="1" x14ac:dyDescent="0.3"/>
    <row r="14" spans="2:8" ht="33" x14ac:dyDescent="0.25">
      <c r="B14" s="137" t="s">
        <v>35</v>
      </c>
      <c r="C14" s="138" t="s">
        <v>46</v>
      </c>
      <c r="D14" s="145" t="s">
        <v>42</v>
      </c>
      <c r="E14" s="139" t="s">
        <v>27</v>
      </c>
      <c r="F14" s="140" t="s">
        <v>28</v>
      </c>
    </row>
    <row r="15" spans="2:8" ht="15.75" customHeight="1" x14ac:dyDescent="0.25">
      <c r="B15" s="40" t="s">
        <v>29</v>
      </c>
      <c r="C15" s="231"/>
      <c r="D15" s="232"/>
      <c r="E15" s="228" t="s">
        <v>21</v>
      </c>
      <c r="F15" s="235" t="s">
        <v>21</v>
      </c>
    </row>
    <row r="16" spans="2:8" x14ac:dyDescent="0.25">
      <c r="B16" s="41" t="s">
        <v>30</v>
      </c>
      <c r="C16" s="51">
        <v>600</v>
      </c>
      <c r="D16" s="47" t="e">
        <f>+#REF!</f>
        <v>#REF!</v>
      </c>
      <c r="E16" s="229"/>
      <c r="F16" s="236"/>
    </row>
    <row r="17" spans="2:6" ht="15.75" thickBot="1" x14ac:dyDescent="0.3">
      <c r="B17" s="44" t="s">
        <v>32</v>
      </c>
      <c r="C17" s="46">
        <v>400</v>
      </c>
      <c r="D17" s="46">
        <f>+Económica!F9</f>
        <v>400</v>
      </c>
      <c r="E17" s="230"/>
      <c r="F17" s="237"/>
    </row>
    <row r="18" spans="2:6" ht="15.75" thickBot="1" x14ac:dyDescent="0.3">
      <c r="B18" s="142" t="s">
        <v>33</v>
      </c>
      <c r="C18" s="143">
        <f>SUM(C15:C17)</f>
        <v>1000</v>
      </c>
      <c r="D18" s="146" t="e">
        <f>SUM(D16:D17)</f>
        <v>#REF!</v>
      </c>
    </row>
    <row r="19" spans="2:6" ht="7.5" customHeight="1" thickBot="1" x14ac:dyDescent="0.3"/>
    <row r="20" spans="2:6" ht="18.75" thickBot="1" x14ac:dyDescent="0.35">
      <c r="B20" s="233" t="s">
        <v>34</v>
      </c>
      <c r="C20" s="234"/>
      <c r="D20" s="144" t="e">
        <f>D18</f>
        <v>#REF!</v>
      </c>
    </row>
    <row r="21" spans="2:6" ht="15.75" thickBot="1" x14ac:dyDescent="0.3"/>
    <row r="22" spans="2:6" ht="33" x14ac:dyDescent="0.25">
      <c r="B22" s="137" t="s">
        <v>35</v>
      </c>
      <c r="C22" s="138" t="s">
        <v>46</v>
      </c>
      <c r="D22" s="145" t="s">
        <v>36</v>
      </c>
      <c r="E22" s="139" t="s">
        <v>27</v>
      </c>
      <c r="F22" s="140" t="s">
        <v>28</v>
      </c>
    </row>
    <row r="23" spans="2:6" ht="15.75" customHeight="1" x14ac:dyDescent="0.25">
      <c r="B23" s="40" t="s">
        <v>29</v>
      </c>
      <c r="C23" s="238"/>
      <c r="D23" s="239"/>
      <c r="E23" s="228" t="s">
        <v>21</v>
      </c>
      <c r="F23" s="235" t="s">
        <v>21</v>
      </c>
    </row>
    <row r="24" spans="2:6" x14ac:dyDescent="0.25">
      <c r="B24" s="41" t="s">
        <v>30</v>
      </c>
      <c r="C24" s="53">
        <v>600</v>
      </c>
      <c r="D24" s="47" t="e">
        <f>+#REF!</f>
        <v>#REF!</v>
      </c>
      <c r="E24" s="229"/>
      <c r="F24" s="236"/>
    </row>
    <row r="25" spans="2:6" ht="15.75" thickBot="1" x14ac:dyDescent="0.3">
      <c r="B25" s="44" t="s">
        <v>32</v>
      </c>
      <c r="C25" s="46">
        <v>400</v>
      </c>
      <c r="D25" s="46">
        <f>+Económica!F8</f>
        <v>374.46064611910509</v>
      </c>
      <c r="E25" s="230"/>
      <c r="F25" s="237"/>
    </row>
    <row r="26" spans="2:6" ht="15.75" thickBot="1" x14ac:dyDescent="0.3">
      <c r="B26" s="142" t="s">
        <v>33</v>
      </c>
      <c r="C26" s="143">
        <f>SUM(C23:C25)</f>
        <v>1000</v>
      </c>
      <c r="D26" s="146" t="e">
        <f>SUM(D24:D25)</f>
        <v>#REF!</v>
      </c>
    </row>
    <row r="27" spans="2:6" ht="7.5" customHeight="1" thickBot="1" x14ac:dyDescent="0.3"/>
    <row r="28" spans="2:6" ht="18.75" thickBot="1" x14ac:dyDescent="0.35">
      <c r="B28" s="233" t="s">
        <v>34</v>
      </c>
      <c r="C28" s="234"/>
      <c r="D28" s="144" t="e">
        <f>D26</f>
        <v>#REF!</v>
      </c>
    </row>
    <row r="29" spans="2:6" ht="18" x14ac:dyDescent="0.3">
      <c r="B29" s="147"/>
      <c r="C29" s="147"/>
      <c r="D29" s="148"/>
    </row>
    <row r="30" spans="2:6" ht="15.75" thickBot="1" x14ac:dyDescent="0.3"/>
    <row r="31" spans="2:6" s="43" customFormat="1" ht="33" x14ac:dyDescent="0.25">
      <c r="B31" s="137" t="s">
        <v>45</v>
      </c>
      <c r="C31" s="138" t="s">
        <v>46</v>
      </c>
      <c r="D31" s="145" t="s">
        <v>47</v>
      </c>
      <c r="E31" s="139" t="s">
        <v>27</v>
      </c>
      <c r="F31" s="140" t="s">
        <v>28</v>
      </c>
    </row>
    <row r="32" spans="2:6" s="43" customFormat="1" ht="15.75" customHeight="1" x14ac:dyDescent="0.25">
      <c r="B32" s="40" t="s">
        <v>29</v>
      </c>
      <c r="C32" s="231"/>
      <c r="D32" s="232"/>
      <c r="E32" s="228" t="s">
        <v>21</v>
      </c>
      <c r="F32" s="235" t="s">
        <v>21</v>
      </c>
    </row>
    <row r="33" spans="2:6" s="43" customFormat="1" x14ac:dyDescent="0.25">
      <c r="B33" s="41" t="s">
        <v>30</v>
      </c>
      <c r="C33" s="51">
        <v>600</v>
      </c>
      <c r="D33" s="42">
        <f>+'Cap. Técnica'!F8</f>
        <v>600</v>
      </c>
      <c r="E33" s="229"/>
      <c r="F33" s="236"/>
    </row>
    <row r="34" spans="2:6" s="43" customFormat="1" ht="15.75" thickBot="1" x14ac:dyDescent="0.3">
      <c r="B34" s="44" t="s">
        <v>32</v>
      </c>
      <c r="C34" s="46">
        <v>400</v>
      </c>
      <c r="D34" s="45">
        <f>+Económica!F7</f>
        <v>400</v>
      </c>
      <c r="E34" s="230"/>
      <c r="F34" s="237"/>
    </row>
    <row r="35" spans="2:6" s="43" customFormat="1" ht="15.75" thickBot="1" x14ac:dyDescent="0.3">
      <c r="B35" s="142" t="s">
        <v>33</v>
      </c>
      <c r="C35" s="143">
        <f>SUM(C32:C34)</f>
        <v>1000</v>
      </c>
      <c r="D35" s="143">
        <f>SUM(D32:D34)</f>
        <v>1000</v>
      </c>
    </row>
    <row r="36" spans="2:6" ht="7.5" customHeight="1" thickBot="1" x14ac:dyDescent="0.3"/>
    <row r="37" spans="2:6" ht="18.75" thickBot="1" x14ac:dyDescent="0.35">
      <c r="B37" s="233" t="s">
        <v>34</v>
      </c>
      <c r="C37" s="234"/>
      <c r="D37" s="144">
        <f>D35</f>
        <v>1000</v>
      </c>
    </row>
  </sheetData>
  <mergeCells count="19">
    <mergeCell ref="B37:C37"/>
    <mergeCell ref="C32:D32"/>
    <mergeCell ref="C23:D23"/>
    <mergeCell ref="F23:F25"/>
    <mergeCell ref="E32:E34"/>
    <mergeCell ref="F32:F34"/>
    <mergeCell ref="B28:C28"/>
    <mergeCell ref="E23:E25"/>
    <mergeCell ref="B12:C12"/>
    <mergeCell ref="B20:C20"/>
    <mergeCell ref="C15:D15"/>
    <mergeCell ref="F15:F17"/>
    <mergeCell ref="E15:E17"/>
    <mergeCell ref="B1:G1"/>
    <mergeCell ref="B2:G2"/>
    <mergeCell ref="B3:G3"/>
    <mergeCell ref="E6:E9"/>
    <mergeCell ref="F6:F9"/>
    <mergeCell ref="C6:D6"/>
  </mergeCells>
  <pageMargins left="0.70866141732283472" right="0.70866141732283472" top="0.74803149606299213" bottom="0.74803149606299213" header="0.31496062992125984" footer="0.31496062992125984"/>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VERIFICACION JURIDICA</vt:lpstr>
      <vt:lpstr>VERIFICACION FINANCIERA</vt:lpstr>
      <vt:lpstr>EXPERIENCIA</vt:lpstr>
      <vt:lpstr>Cap. Técnica</vt:lpstr>
      <vt:lpstr>Económica</vt:lpstr>
      <vt:lpstr>Consolidado</vt:lpstr>
      <vt:lpstr>Consolidado!Área_de_impresión</vt:lpstr>
      <vt:lpstr>'VERIFICACION FINANCIERA'!Área_de_impresión</vt:lpstr>
      <vt:lpstr>'VERIFICACION JURIDICA'!Área_de_impresión</vt:lpstr>
      <vt:lpstr>Consolidado!Títulos_a_imprimir</vt:lpstr>
      <vt:lpstr>'VERIFICACION FINANCIERA'!Títulos_a_imprimir</vt:lpstr>
      <vt:lpstr>'VERIFICACION JURIDICA'!Títulos_a_imprimir</vt:lpstr>
    </vt:vector>
  </TitlesOfParts>
  <Company>GRUPO HELM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Windows User</cp:lastModifiedBy>
  <cp:lastPrinted>2019-05-31T00:50:38Z</cp:lastPrinted>
  <dcterms:created xsi:type="dcterms:W3CDTF">2014-09-30T15:26:44Z</dcterms:created>
  <dcterms:modified xsi:type="dcterms:W3CDTF">2019-05-31T21:56:12Z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